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Прил 17" sheetId="1" r:id="rId1"/>
    <sheet name="Прил 18" sheetId="2" r:id="rId2"/>
    <sheet name="Прил 16" sheetId="3" r:id="rId3"/>
  </sheets>
  <definedNames>
    <definedName name="_xlnm.Print_Titles" localSheetId="1">'Прил 18'!$8:$11</definedName>
    <definedName name="_xlnm.Print_Area" localSheetId="1">'Прил 18'!$A$1:$F$114</definedName>
  </definedNames>
  <calcPr fullCalcOnLoad="1"/>
</workbook>
</file>

<file path=xl/sharedStrings.xml><?xml version="1.0" encoding="utf-8"?>
<sst xmlns="http://schemas.openxmlformats.org/spreadsheetml/2006/main" count="159" uniqueCount="136">
  <si>
    <t>Наименование показателя</t>
  </si>
  <si>
    <t>Код</t>
  </si>
  <si>
    <t>стро</t>
  </si>
  <si>
    <t>ки</t>
  </si>
  <si>
    <t>Код дохода по КД</t>
  </si>
  <si>
    <t>Утверждено с учетом изменений</t>
  </si>
  <si>
    <t>Доходы бюджета - Всего</t>
  </si>
  <si>
    <t>НАЛОГОВЫЕ И НЕНАЛОГОВЫЕ</t>
  </si>
  <si>
    <t>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</si>
  <si>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</si>
  <si>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</si>
  <si>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</si>
  <si>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</si>
  <si>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</si>
  <si>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</si>
  <si>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</si>
  <si>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</si>
  <si>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</si>
  <si>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</si>
  <si>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</si>
  <si>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|СИСТЕМЫ РОССИЙСКОЙ ФЕДЕРАЦИИ</t>
  </si>
  <si>
    <t xml:space="preserve">НАЛОГИ НА СОВОКУПНЫЙ ДОХОД    </t>
  </si>
  <si>
    <t>ДОХОДЫ ОТ ИСПОЛЬЗОВАНИЯ ИМУЩЕСТВА, НАХОДЯЩЕГОСЯ В ГОСУДАРСТВЕННОЙ И МУНИЦИПАЛЬНОЙ СОБСТВЕННОСТИ</t>
  </si>
  <si>
    <t>НАЛОГОВЫЕ И НЕНАЛОГОВЫЕ,                                            ДОХОДЫ</t>
  </si>
  <si>
    <t>Налог на доходы физических лиц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</si>
  <si>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</si>
  <si>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</si>
  <si>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</si>
  <si>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</si>
  <si>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</si>
  <si>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I 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</si>
  <si>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</si>
  <si>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</si>
  <si>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</si>
  <si>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</si>
  <si>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</si>
  <si>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</si>
  <si>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</si>
  <si>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</si>
  <si>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| причиненного окружающей среде</t>
  </si>
  <si>
    <t>Суммы по искам о возмещении вреда,     1 причиненного окружающей среде, подлежащие зачислению в бюджеты муниципальных районов</t>
  </si>
  <si>
    <t>Прочие поступления от денежных            1 взысканий (штрафов) и иных сумм в возмещение ущерба</t>
  </si>
  <si>
    <t>Прочие поступления от денежных            1 взысканий (штрафов) и иных сумм в возмещение ущерба, зачисляемые в бюджеты муниципальных районов</t>
  </si>
  <si>
    <t>1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</si>
  <si>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</si>
  <si>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</si>
  <si>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</si>
  <si>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</si>
  <si>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</si>
  <si>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</si>
  <si>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Доходы бюджета - Всего                         </t>
  </si>
  <si>
    <t xml:space="preserve">Единый сельскохозяйственный налог       </t>
  </si>
  <si>
    <t xml:space="preserve">Налог на имущество физических лиц      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</si>
  <si>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</si>
  <si>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</si>
  <si>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</si>
  <si>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</si>
  <si>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</si>
  <si>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</si>
  <si>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</si>
  <si>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</si>
  <si>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</si>
  <si>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</si>
  <si>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</si>
  <si>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</si>
  <si>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</si>
  <si>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х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</si>
  <si>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</si>
  <si>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</si>
  <si>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</si>
  <si>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</si>
  <si>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Субсидии бюджетам муниципальных районов на реализацию федеральных целевых программ</t>
  </si>
  <si>
    <t>Денежные взыскания (штрафы) за нарушение  законодательства РФ об охране и использовании животного мира</t>
  </si>
  <si>
    <t>Код источника</t>
  </si>
  <si>
    <t>финансирования по КИВФ,</t>
  </si>
  <si>
    <t>КИВнФ</t>
  </si>
  <si>
    <t>Утверждено с</t>
  </si>
  <si>
    <t>учетом</t>
  </si>
  <si>
    <t>изменений</t>
  </si>
  <si>
    <t>Исполнено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</si>
  <si>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</si>
  <si>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</si>
  <si>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</si>
  <si>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</si>
  <si>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 xml:space="preserve"> Изменение остатков средств на счетах 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</si>
  <si>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</si>
  <si>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</si>
  <si>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</si>
  <si>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</si>
  <si>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</si>
  <si>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Минимальный налог, зачисляемый в бюджеты субъектов Российской Федерации</t>
  </si>
  <si>
    <t>Единый сельскохозяйственный налог (за налоговые периоды, истекшие до 1 января 2011 года)</t>
  </si>
  <si>
    <t>ДОХОДЫ ОТ ОКАЗАНИЯ ПЛАТНЫХ УСЛУГ (РАБОТ)И КОМПЕНСАЦИИ ЗАТРАТ ГОСУДАРСТВА</t>
  </si>
  <si>
    <t>Прочие доходы от оказания платных услуг</t>
  </si>
  <si>
    <t>Прочие доходы от оказания платных услуг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</si>
  <si>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</si>
  <si>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</si>
  <si>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</si>
  <si>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</si>
  <si>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</si>
  <si>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</si>
  <si>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</si>
  <si>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безвозмездные поступления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</si>
  <si>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</si>
  <si>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</si>
  <si>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Получение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</si>
  <si>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</si>
  <si>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>Утверждено первоначальный план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</si>
  <si>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</si>
  <si>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</si>
  <si>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</si>
  <si>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</si>
  <si>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r>
      <t xml:space="preserve">i </t>
    </r>
    <r>
      <rPr>
        <b/>
        <vertAlign val="superscript"/>
        <sz val="26"/>
        <rFont val="Times New Roman"/>
        <family val="1"/>
      </rPr>
      <t>1</t>
    </r>
  </si>
  <si>
    <t>Источники финансирования  дефицита бюджета муниципального образования Солонешенский район</t>
  </si>
  <si>
    <t>в том числе прочие безвозмездные поступления</t>
  </si>
  <si>
    <t>Прочие сусидии бюджетам муниципальных районов</t>
  </si>
  <si>
    <t>Доходы районного бюджета по кодам классификации доходов бюджета в 2015 году</t>
  </si>
  <si>
    <t>Приложение № 17 к проекту решения районного Совета народных депутатов                                            от "___"_________ 2016 г. № ____</t>
  </si>
  <si>
    <t>Приложение № 18 к проекту решения районного Совета народных депутатов      " ____" _________ 2016 г. № ____</t>
  </si>
  <si>
    <t>Доходы бюджета муниципального образования Солонешский район по видам доходов, подвидов доходов, классификаций операций сектора государственного управления, относящихся к доходам бюджета в 2015 году</t>
  </si>
  <si>
    <t>Налог на добычу общераспространенных полезных ископаемых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</si>
  <si>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</si>
  <si>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</si>
  <si>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Денежные взыскания (штрафы) за нарушение  законодательства в области щхраны окружающей среды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</si>
  <si>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</si>
  <si>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</si>
  <si>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</si>
  <si>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</si>
  <si>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</si>
  <si>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</si>
  <si>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</si>
  <si>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</si>
  <si>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</si>
  <si>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</si>
  <si>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за 2015 год по кодам групп, подгрупп, статей, видов источников финансирования дефицита бюджета</t>
  </si>
  <si>
    <t>Приложение № 16 к проекту решения районного Совета народных депутатов от "___"__________ 2016 г. № 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</si>
</sst>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&quot;###,##0.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vertAlign val="superscript"/>
      <sz val="26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left" vertical="top" wrapText="1" indent="9"/>
    </xf>
    <xf numFmtId="0" fontId="5" fillId="33" borderId="12" xfId="0" applyFont="1" applyFill="1" applyBorder="1" applyAlignment="1">
      <alignment horizontal="left" vertical="top" wrapText="1" indent="6"/>
    </xf>
    <xf numFmtId="0" fontId="5" fillId="33" borderId="12" xfId="0" applyFont="1" applyFill="1" applyBorder="1" applyAlignment="1">
      <alignment horizontal="left" vertical="top" wrapText="1" indent="3"/>
    </xf>
    <xf numFmtId="0" fontId="5" fillId="33" borderId="13" xfId="0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left" indent="5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 indent="8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1" fontId="7" fillId="33" borderId="12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wrapText="1"/>
    </xf>
    <xf numFmtId="0" fontId="7" fillId="33" borderId="15" xfId="0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top" wrapText="1" indent="5"/>
    </xf>
    <xf numFmtId="0" fontId="8" fillId="33" borderId="15" xfId="0" applyFont="1" applyFill="1" applyBorder="1" applyAlignment="1">
      <alignment horizontal="left" vertical="top" wrapText="1" indent="2"/>
    </xf>
    <xf numFmtId="1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vertical="top"/>
    </xf>
    <xf numFmtId="1" fontId="8" fillId="33" borderId="15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0" borderId="15" xfId="0" applyFont="1" applyBorder="1" applyAlignment="1">
      <alignment wrapText="1"/>
    </xf>
    <xf numFmtId="0" fontId="8" fillId="33" borderId="15" xfId="0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top" wrapText="1"/>
    </xf>
    <xf numFmtId="1" fontId="8" fillId="33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/>
    </xf>
    <xf numFmtId="0" fontId="4" fillId="0" borderId="0" xfId="0" applyFont="1" applyAlignment="1">
      <alignment wrapText="1"/>
    </xf>
    <xf numFmtId="2" fontId="47" fillId="33" borderId="12" xfId="0" applyNumberFormat="1" applyFont="1" applyFill="1" applyBorder="1" applyAlignment="1">
      <alignment horizontal="center" wrapText="1"/>
    </xf>
    <xf numFmtId="169" fontId="11" fillId="0" borderId="17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33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1" fontId="7" fillId="33" borderId="18" xfId="0" applyNumberFormat="1" applyFont="1" applyFill="1" applyBorder="1" applyAlignment="1">
      <alignment horizontal="center" vertical="top" wrapText="1"/>
    </xf>
    <xf numFmtId="2" fontId="7" fillId="33" borderId="18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left" vertical="top" wrapText="1" indent="4"/>
    </xf>
    <xf numFmtId="0" fontId="6" fillId="33" borderId="14" xfId="0" applyFont="1" applyFill="1" applyBorder="1" applyAlignment="1">
      <alignment horizontal="left" vertical="top" wrapText="1" indent="4"/>
    </xf>
    <xf numFmtId="0" fontId="6" fillId="33" borderId="13" xfId="0" applyFont="1" applyFill="1" applyBorder="1" applyAlignment="1">
      <alignment horizontal="left" vertical="top" wrapText="1" indent="4"/>
    </xf>
    <xf numFmtId="0" fontId="6" fillId="33" borderId="18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" fontId="8" fillId="33" borderId="15" xfId="0" applyNumberFormat="1" applyFont="1" applyFill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33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" fontId="8" fillId="33" borderId="15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top" wrapText="1" indent="3"/>
    </xf>
    <xf numFmtId="0" fontId="5" fillId="33" borderId="14" xfId="0" applyFont="1" applyFill="1" applyBorder="1" applyAlignment="1">
      <alignment horizontal="left" vertical="top" wrapText="1" indent="3"/>
    </xf>
    <xf numFmtId="0" fontId="5" fillId="33" borderId="13" xfId="0" applyFont="1" applyFill="1" applyBorder="1" applyAlignment="1">
      <alignment horizontal="left" vertical="top" wrapText="1" indent="3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4" xfId="0" applyFont="1" applyFill="1" applyBorder="1" applyAlignment="1">
      <alignment horizontal="left" vertical="top" wrapText="1" indent="1"/>
    </xf>
    <xf numFmtId="0" fontId="5" fillId="33" borderId="13" xfId="0" applyFont="1" applyFill="1" applyBorder="1" applyAlignment="1">
      <alignment horizontal="left" vertical="top" wrapText="1" inden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75" zoomScaleNormal="75" zoomScalePageLayoutView="0" workbookViewId="0" topLeftCell="A1">
      <selection activeCell="D13" sqref="D13:D14"/>
    </sheetView>
  </sheetViews>
  <sheetFormatPr defaultColWidth="9.00390625" defaultRowHeight="12.75"/>
  <cols>
    <col min="1" max="1" width="78.875" style="0" customWidth="1"/>
    <col min="2" max="2" width="12.625" style="0" customWidth="1"/>
    <col min="3" max="3" width="30.375" style="0" customWidth="1"/>
    <col min="4" max="4" width="20.125" style="1" customWidth="1"/>
    <col min="5" max="5" width="20.375" style="0" customWidth="1"/>
    <col min="6" max="6" width="17.125" style="0" customWidth="1"/>
  </cols>
  <sheetData>
    <row r="1" spans="1:6" ht="15.75">
      <c r="A1" s="15"/>
      <c r="B1" s="16"/>
      <c r="C1" s="16"/>
      <c r="D1" s="17"/>
      <c r="E1" s="55" t="s">
        <v>117</v>
      </c>
      <c r="F1" s="55"/>
    </row>
    <row r="2" spans="1:6" ht="15.75">
      <c r="A2" s="15"/>
      <c r="B2" s="16"/>
      <c r="C2" s="16"/>
      <c r="D2" s="17"/>
      <c r="E2" s="55"/>
      <c r="F2" s="55"/>
    </row>
    <row r="3" spans="1:6" ht="15.75">
      <c r="A3" s="15"/>
      <c r="B3" s="16"/>
      <c r="C3" s="16"/>
      <c r="D3" s="17"/>
      <c r="E3" s="55"/>
      <c r="F3" s="55"/>
    </row>
    <row r="4" spans="1:6" ht="15.75">
      <c r="A4" s="15"/>
      <c r="B4" s="16"/>
      <c r="C4" s="16"/>
      <c r="D4" s="17"/>
      <c r="E4" s="55"/>
      <c r="F4" s="55"/>
    </row>
    <row r="5" spans="1:6" ht="15.75">
      <c r="A5" s="15"/>
      <c r="B5" s="16"/>
      <c r="C5" s="16"/>
      <c r="D5" s="17"/>
      <c r="E5" s="55"/>
      <c r="F5" s="55"/>
    </row>
    <row r="6" spans="1:6" ht="15.75">
      <c r="A6" s="18" t="s">
        <v>116</v>
      </c>
      <c r="B6" s="16"/>
      <c r="C6" s="16"/>
      <c r="D6" s="17"/>
      <c r="E6" s="16"/>
      <c r="F6" s="16"/>
    </row>
    <row r="7" spans="1:6" ht="16.5" thickBot="1">
      <c r="A7" s="16"/>
      <c r="B7" s="16"/>
      <c r="C7" s="16"/>
      <c r="D7" s="17"/>
      <c r="E7" s="16"/>
      <c r="F7" s="16"/>
    </row>
    <row r="8" spans="1:6" ht="15.75" customHeight="1">
      <c r="A8" s="62" t="s">
        <v>0</v>
      </c>
      <c r="B8" s="19" t="s">
        <v>1</v>
      </c>
      <c r="C8" s="65" t="s">
        <v>4</v>
      </c>
      <c r="D8" s="68" t="s">
        <v>107</v>
      </c>
      <c r="E8" s="65" t="s">
        <v>5</v>
      </c>
      <c r="F8" s="65" t="s">
        <v>79</v>
      </c>
    </row>
    <row r="9" spans="1:6" ht="15.75">
      <c r="A9" s="63"/>
      <c r="B9" s="20" t="s">
        <v>2</v>
      </c>
      <c r="C9" s="66"/>
      <c r="D9" s="69"/>
      <c r="E9" s="66"/>
      <c r="F9" s="66"/>
    </row>
    <row r="10" spans="1:6" ht="16.5" thickBot="1">
      <c r="A10" s="64"/>
      <c r="B10" s="21" t="s">
        <v>3</v>
      </c>
      <c r="C10" s="67"/>
      <c r="D10" s="70"/>
      <c r="E10" s="67"/>
      <c r="F10" s="67"/>
    </row>
    <row r="11" spans="1:6" ht="16.5" thickBot="1">
      <c r="A11" s="22">
        <v>1</v>
      </c>
      <c r="B11" s="21">
        <v>2</v>
      </c>
      <c r="C11" s="21">
        <v>3</v>
      </c>
      <c r="D11" s="23"/>
      <c r="E11" s="21">
        <v>19</v>
      </c>
      <c r="F11" s="21">
        <v>20</v>
      </c>
    </row>
    <row r="12" spans="1:6" ht="16.5" thickBot="1">
      <c r="A12" s="24" t="s">
        <v>6</v>
      </c>
      <c r="B12" s="25">
        <v>10</v>
      </c>
      <c r="C12" s="26">
        <v>85000000000000000</v>
      </c>
      <c r="D12" s="27">
        <f>D13+D28</f>
        <v>140061677.38</v>
      </c>
      <c r="E12" s="27">
        <f>E13+E28</f>
        <v>166561092.36</v>
      </c>
      <c r="F12" s="27">
        <f>F13+F28</f>
        <v>165172914.57</v>
      </c>
    </row>
    <row r="13" spans="1:6" ht="12.75" customHeight="1">
      <c r="A13" s="56" t="s">
        <v>23</v>
      </c>
      <c r="B13" s="58">
        <v>10</v>
      </c>
      <c r="C13" s="60">
        <v>10000000000000000</v>
      </c>
      <c r="D13" s="61">
        <f>D15+D16+D17+D18+D19+D20+D21+D22+D23+D24+D25+D26</f>
        <v>32990600</v>
      </c>
      <c r="E13" s="61">
        <f>E15+E16+E17+E18+E19+E20+E21+E22+E23+E24+E25+E26</f>
        <v>34307355.32</v>
      </c>
      <c r="F13" s="61">
        <f>F15+F16+F17+F18+F19+F20+F21+F22+F23++F24+F25+F26</f>
        <v>32869966.290000003</v>
      </c>
    </row>
    <row r="14" spans="1:6" ht="13.5" customHeight="1" thickBot="1">
      <c r="A14" s="57"/>
      <c r="B14" s="59"/>
      <c r="C14" s="59"/>
      <c r="D14" s="59"/>
      <c r="E14" s="59"/>
      <c r="F14" s="59"/>
    </row>
    <row r="15" spans="1:6" ht="16.5" thickBot="1">
      <c r="A15" s="24" t="s">
        <v>9</v>
      </c>
      <c r="B15" s="25">
        <v>10</v>
      </c>
      <c r="C15" s="26">
        <v>10100000000000000</v>
      </c>
      <c r="D15" s="27">
        <v>21568000</v>
      </c>
      <c r="E15" s="27">
        <v>21568000</v>
      </c>
      <c r="F15" s="27">
        <v>22684175.7</v>
      </c>
    </row>
    <row r="16" spans="1:6" ht="16.5" thickBot="1">
      <c r="A16" s="24" t="s">
        <v>21</v>
      </c>
      <c r="B16" s="25">
        <v>10</v>
      </c>
      <c r="C16" s="26">
        <v>10500000000000000</v>
      </c>
      <c r="D16" s="27">
        <v>4247000</v>
      </c>
      <c r="E16" s="27">
        <v>4001000</v>
      </c>
      <c r="F16" s="27">
        <v>3799246.63</v>
      </c>
    </row>
    <row r="17" spans="1:6" ht="16.5" thickBot="1">
      <c r="A17" s="24" t="s">
        <v>10</v>
      </c>
      <c r="B17" s="25">
        <v>10</v>
      </c>
      <c r="C17" s="26">
        <v>10600000000000000</v>
      </c>
      <c r="D17" s="53"/>
      <c r="E17" s="28"/>
      <c r="F17" s="28"/>
    </row>
    <row r="18" spans="1:6" ht="32.25" thickBot="1">
      <c r="A18" s="24" t="s">
        <v>11</v>
      </c>
      <c r="B18" s="25">
        <v>10</v>
      </c>
      <c r="C18" s="26">
        <v>10700000000000000</v>
      </c>
      <c r="D18" s="27">
        <v>20000</v>
      </c>
      <c r="E18" s="27">
        <v>20000</v>
      </c>
      <c r="F18" s="27">
        <v>100660.1</v>
      </c>
    </row>
    <row r="19" spans="1:6" ht="16.5" thickBot="1">
      <c r="A19" s="24" t="s">
        <v>12</v>
      </c>
      <c r="B19" s="25">
        <v>10</v>
      </c>
      <c r="C19" s="26">
        <v>10800000000000000</v>
      </c>
      <c r="D19" s="27">
        <v>1168000</v>
      </c>
      <c r="E19" s="27">
        <v>1168000</v>
      </c>
      <c r="F19" s="27">
        <v>1103802.03</v>
      </c>
    </row>
    <row r="20" spans="1:6" ht="32.25" thickBot="1">
      <c r="A20" s="29" t="s">
        <v>13</v>
      </c>
      <c r="B20" s="30">
        <v>10</v>
      </c>
      <c r="C20" s="26">
        <v>10900000000000000</v>
      </c>
      <c r="D20" s="53"/>
      <c r="E20" s="28"/>
      <c r="F20" s="27"/>
    </row>
    <row r="21" spans="1:6" ht="32.25" thickBot="1">
      <c r="A21" s="31" t="s">
        <v>22</v>
      </c>
      <c r="B21" s="32">
        <v>10</v>
      </c>
      <c r="C21" s="26">
        <v>11100000000000000</v>
      </c>
      <c r="D21" s="27">
        <v>5405000</v>
      </c>
      <c r="E21" s="27">
        <v>5405000</v>
      </c>
      <c r="F21" s="27">
        <v>4042075.52</v>
      </c>
    </row>
    <row r="22" spans="1:6" ht="16.5" thickBot="1">
      <c r="A22" s="24" t="s">
        <v>14</v>
      </c>
      <c r="B22" s="25">
        <v>10</v>
      </c>
      <c r="C22" s="26">
        <v>11200000000000000</v>
      </c>
      <c r="D22" s="27">
        <v>60000</v>
      </c>
      <c r="E22" s="27">
        <v>60000</v>
      </c>
      <c r="F22" s="27">
        <v>123716.02</v>
      </c>
    </row>
    <row r="23" spans="1:6" ht="32.25" thickBot="1">
      <c r="A23" s="24" t="s">
        <v>15</v>
      </c>
      <c r="B23" s="25">
        <v>10</v>
      </c>
      <c r="C23" s="26">
        <v>11300000000000000</v>
      </c>
      <c r="D23" s="27">
        <v>2600</v>
      </c>
      <c r="E23" s="27">
        <v>45548</v>
      </c>
      <c r="F23" s="27">
        <v>3200</v>
      </c>
    </row>
    <row r="24" spans="1:6" ht="32.25" thickBot="1">
      <c r="A24" s="24" t="s">
        <v>16</v>
      </c>
      <c r="B24" s="25">
        <v>10</v>
      </c>
      <c r="C24" s="26">
        <v>11400000000000000</v>
      </c>
      <c r="D24" s="27">
        <v>260000</v>
      </c>
      <c r="E24" s="27">
        <v>1779807.32</v>
      </c>
      <c r="F24" s="27">
        <v>818991.1</v>
      </c>
    </row>
    <row r="25" spans="1:6" ht="16.5" thickBot="1">
      <c r="A25" s="24" t="s">
        <v>17</v>
      </c>
      <c r="B25" s="25">
        <v>10</v>
      </c>
      <c r="C25" s="26">
        <v>11600000000000000</v>
      </c>
      <c r="D25" s="27">
        <v>260000</v>
      </c>
      <c r="E25" s="27">
        <v>260000</v>
      </c>
      <c r="F25" s="27">
        <v>194099.19</v>
      </c>
    </row>
    <row r="26" spans="1:6" ht="16.5" thickBot="1">
      <c r="A26" s="24" t="s">
        <v>109</v>
      </c>
      <c r="B26" s="25">
        <v>10</v>
      </c>
      <c r="C26" s="26">
        <v>11700000000000000</v>
      </c>
      <c r="D26" s="53"/>
      <c r="E26" s="27">
        <v>0</v>
      </c>
      <c r="F26" s="27"/>
    </row>
    <row r="27" spans="1:6" ht="48" thickBot="1">
      <c r="A27" s="24" t="s">
        <v>18</v>
      </c>
      <c r="B27" s="25">
        <v>10</v>
      </c>
      <c r="C27" s="26">
        <v>11900000000000000</v>
      </c>
      <c r="D27" s="27">
        <v>-1811522.62</v>
      </c>
      <c r="E27" s="27">
        <v>-2092622.62</v>
      </c>
      <c r="F27" s="27">
        <v>-2092622.62</v>
      </c>
    </row>
    <row r="28" spans="1:6" ht="16.5" thickBot="1">
      <c r="A28" s="24" t="s">
        <v>19</v>
      </c>
      <c r="B28" s="25">
        <v>10</v>
      </c>
      <c r="C28" s="26">
        <v>20000000000000000</v>
      </c>
      <c r="D28" s="27">
        <v>107071077.38</v>
      </c>
      <c r="E28" s="27">
        <v>132253737.04</v>
      </c>
      <c r="F28" s="27">
        <v>132302948.28</v>
      </c>
    </row>
    <row r="29" spans="1:6" ht="32.25" thickBot="1">
      <c r="A29" s="24" t="s">
        <v>20</v>
      </c>
      <c r="B29" s="25">
        <v>10</v>
      </c>
      <c r="C29" s="26">
        <v>20200000000000000</v>
      </c>
      <c r="D29" s="27">
        <v>108882600</v>
      </c>
      <c r="E29" s="27">
        <v>134252209.73</v>
      </c>
      <c r="F29" s="33">
        <v>134158209.73</v>
      </c>
    </row>
    <row r="30" spans="1:6" ht="16.5" thickBot="1">
      <c r="A30" s="24" t="s">
        <v>114</v>
      </c>
      <c r="B30" s="25">
        <v>10</v>
      </c>
      <c r="C30" s="26">
        <v>20700000000000000</v>
      </c>
      <c r="D30" s="27"/>
      <c r="E30" s="27"/>
      <c r="F30" s="33">
        <v>143211.24</v>
      </c>
    </row>
  </sheetData>
  <sheetProtection/>
  <mergeCells count="12">
    <mergeCell ref="D8:D10"/>
    <mergeCell ref="D13:D14"/>
    <mergeCell ref="E1:F5"/>
    <mergeCell ref="A13:A14"/>
    <mergeCell ref="B13:B14"/>
    <mergeCell ref="C13:C14"/>
    <mergeCell ref="E13:E14"/>
    <mergeCell ref="F13:F14"/>
    <mergeCell ref="A8:A10"/>
    <mergeCell ref="C8:C10"/>
    <mergeCell ref="E8:E10"/>
    <mergeCell ref="F8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="40" zoomScaleNormal="25" zoomScaleSheetLayoutView="40" zoomScalePageLayoutView="0" workbookViewId="0" topLeftCell="A1">
      <selection activeCell="D13" sqref="D13:D14"/>
    </sheetView>
  </sheetViews>
  <sheetFormatPr defaultColWidth="9.00390625" defaultRowHeight="12.75"/>
  <cols>
    <col min="1" max="1" width="255.25390625" style="0" customWidth="1"/>
    <col min="2" max="2" width="22.00390625" style="0" customWidth="1"/>
    <col min="3" max="3" width="63.875" style="0" customWidth="1"/>
    <col min="4" max="4" width="40.625" style="0" customWidth="1"/>
    <col min="5" max="5" width="42.75390625" style="0" customWidth="1"/>
  </cols>
  <sheetData>
    <row r="1" spans="1:5" ht="41.25" customHeight="1">
      <c r="A1" s="34"/>
      <c r="B1" s="34"/>
      <c r="C1" s="34"/>
      <c r="D1" s="71" t="s">
        <v>118</v>
      </c>
      <c r="E1" s="71"/>
    </row>
    <row r="2" spans="1:5" ht="13.5" customHeight="1">
      <c r="A2" s="34"/>
      <c r="B2" s="34"/>
      <c r="C2" s="34"/>
      <c r="D2" s="71"/>
      <c r="E2" s="71"/>
    </row>
    <row r="3" spans="1:5" ht="16.5" customHeight="1">
      <c r="A3" s="36"/>
      <c r="B3" s="34"/>
      <c r="C3" s="34"/>
      <c r="D3" s="71"/>
      <c r="E3" s="71"/>
    </row>
    <row r="4" spans="1:5" ht="66" customHeight="1">
      <c r="A4" s="36"/>
      <c r="B4" s="34"/>
      <c r="C4" s="34"/>
      <c r="D4" s="71"/>
      <c r="E4" s="71"/>
    </row>
    <row r="5" spans="1:5" ht="33">
      <c r="A5" s="36"/>
      <c r="B5" s="34"/>
      <c r="C5" s="34"/>
      <c r="D5" s="35"/>
      <c r="E5" s="35"/>
    </row>
    <row r="6" spans="1:5" ht="84.75" customHeight="1">
      <c r="A6" s="77" t="s">
        <v>119</v>
      </c>
      <c r="B6" s="71"/>
      <c r="C6" s="71"/>
      <c r="D6" s="71"/>
      <c r="E6" s="71"/>
    </row>
    <row r="7" spans="1:5" ht="12.75">
      <c r="A7" s="78"/>
      <c r="B7" s="78"/>
      <c r="C7" s="78"/>
      <c r="D7" s="78"/>
      <c r="E7" s="78"/>
    </row>
    <row r="8" spans="1:5" ht="33">
      <c r="A8" s="79" t="s">
        <v>0</v>
      </c>
      <c r="B8" s="37" t="s">
        <v>1</v>
      </c>
      <c r="C8" s="79" t="s">
        <v>4</v>
      </c>
      <c r="D8" s="79" t="s">
        <v>5</v>
      </c>
      <c r="E8" s="79" t="s">
        <v>79</v>
      </c>
    </row>
    <row r="9" spans="1:5" ht="33">
      <c r="A9" s="79"/>
      <c r="B9" s="37" t="s">
        <v>2</v>
      </c>
      <c r="C9" s="79"/>
      <c r="D9" s="79"/>
      <c r="E9" s="79"/>
    </row>
    <row r="10" spans="1:5" ht="33">
      <c r="A10" s="79"/>
      <c r="B10" s="37" t="s">
        <v>3</v>
      </c>
      <c r="C10" s="79"/>
      <c r="D10" s="79"/>
      <c r="E10" s="79"/>
    </row>
    <row r="11" spans="1:5" ht="36.75">
      <c r="A11" s="38" t="s">
        <v>112</v>
      </c>
      <c r="B11" s="39">
        <v>2</v>
      </c>
      <c r="C11" s="40">
        <v>3</v>
      </c>
      <c r="D11" s="41">
        <v>19</v>
      </c>
      <c r="E11" s="41">
        <v>20</v>
      </c>
    </row>
    <row r="12" spans="1:5" ht="33">
      <c r="A12" s="38" t="s">
        <v>50</v>
      </c>
      <c r="B12" s="39">
        <v>10</v>
      </c>
      <c r="C12" s="42" t="s">
        <v>66</v>
      </c>
      <c r="D12" s="43">
        <f>D13+D85</f>
        <v>166561092.36</v>
      </c>
      <c r="E12" s="43">
        <f>E13+E85</f>
        <v>165172914.57</v>
      </c>
    </row>
    <row r="13" spans="1:5" ht="33">
      <c r="A13" s="38" t="s">
        <v>7</v>
      </c>
      <c r="B13" s="74">
        <v>10</v>
      </c>
      <c r="C13" s="76">
        <v>10000000000000000</v>
      </c>
      <c r="D13" s="72">
        <f>D15+D20+D29+D37+D39+D43+D44+D50+D52+D55+D69</f>
        <v>34307355.32</v>
      </c>
      <c r="E13" s="72">
        <f>E15+E20+E29+E37+E39+E43+E44+E50+E52+E55+E69</f>
        <v>32869966.290000003</v>
      </c>
    </row>
    <row r="14" spans="1:5" ht="33">
      <c r="A14" s="39" t="s">
        <v>8</v>
      </c>
      <c r="B14" s="74"/>
      <c r="C14" s="76"/>
      <c r="D14" s="73"/>
      <c r="E14" s="73"/>
    </row>
    <row r="15" spans="1:5" ht="33">
      <c r="A15" s="38" t="s">
        <v>9</v>
      </c>
      <c r="B15" s="39">
        <v>10</v>
      </c>
      <c r="C15" s="44">
        <v>10100000000000000</v>
      </c>
      <c r="D15" s="43">
        <v>21568000</v>
      </c>
      <c r="E15" s="43">
        <v>22684175.7</v>
      </c>
    </row>
    <row r="16" spans="1:5" ht="33">
      <c r="A16" s="39" t="s">
        <v>24</v>
      </c>
      <c r="B16" s="39">
        <v>10</v>
      </c>
      <c r="C16" s="44">
        <v>10102000010000100</v>
      </c>
      <c r="D16" s="43">
        <f>D17+D18+D19</f>
        <v>21568000</v>
      </c>
      <c r="E16" s="43">
        <f>E17+E18+E19</f>
        <v>22684175.700000003</v>
      </c>
    </row>
    <row r="17" spans="1:5" ht="99">
      <c r="A17" s="45" t="s">
        <v>87</v>
      </c>
      <c r="B17" s="39">
        <v>10</v>
      </c>
      <c r="C17" s="44">
        <v>10102010010000100</v>
      </c>
      <c r="D17" s="43">
        <v>21568000</v>
      </c>
      <c r="E17" s="43">
        <v>22518324.76</v>
      </c>
    </row>
    <row r="18" spans="1:5" ht="132">
      <c r="A18" s="45" t="s">
        <v>88</v>
      </c>
      <c r="B18" s="39">
        <v>10</v>
      </c>
      <c r="C18" s="44">
        <v>10102020010000100</v>
      </c>
      <c r="D18" s="43">
        <v>0</v>
      </c>
      <c r="E18" s="43">
        <v>147819.1</v>
      </c>
    </row>
    <row r="19" spans="1:5" ht="66">
      <c r="A19" s="45" t="s">
        <v>89</v>
      </c>
      <c r="B19" s="39">
        <v>10</v>
      </c>
      <c r="C19" s="44">
        <v>10102030010000100</v>
      </c>
      <c r="D19" s="43">
        <v>0</v>
      </c>
      <c r="E19" s="43">
        <v>18031.84</v>
      </c>
    </row>
    <row r="20" spans="1:5" ht="33">
      <c r="A20" s="38" t="s">
        <v>25</v>
      </c>
      <c r="B20" s="39">
        <v>10</v>
      </c>
      <c r="C20" s="44">
        <v>10500000000000000</v>
      </c>
      <c r="D20" s="43">
        <v>4001000</v>
      </c>
      <c r="E20" s="43">
        <v>3799246.63</v>
      </c>
    </row>
    <row r="21" spans="1:5" ht="33">
      <c r="A21" s="39" t="s">
        <v>67</v>
      </c>
      <c r="B21" s="39">
        <v>10</v>
      </c>
      <c r="C21" s="44">
        <v>10501000000000100</v>
      </c>
      <c r="D21" s="43">
        <f>D22+D23+D24</f>
        <v>645000</v>
      </c>
      <c r="E21" s="43">
        <f>E22+E23+E24</f>
        <v>432030.13999999996</v>
      </c>
    </row>
    <row r="22" spans="1:5" ht="33">
      <c r="A22" s="46" t="s">
        <v>68</v>
      </c>
      <c r="B22" s="47">
        <v>10</v>
      </c>
      <c r="C22" s="44">
        <v>10501010010000100</v>
      </c>
      <c r="D22" s="43">
        <v>615000</v>
      </c>
      <c r="E22" s="43">
        <v>148205.96</v>
      </c>
    </row>
    <row r="23" spans="1:5" ht="66">
      <c r="A23" s="39" t="s">
        <v>69</v>
      </c>
      <c r="B23" s="39">
        <v>10</v>
      </c>
      <c r="C23" s="44">
        <v>10501020010000100</v>
      </c>
      <c r="D23" s="43">
        <v>0</v>
      </c>
      <c r="E23" s="43">
        <v>280002.85</v>
      </c>
    </row>
    <row r="24" spans="1:5" ht="33">
      <c r="A24" s="48" t="s">
        <v>90</v>
      </c>
      <c r="B24" s="39">
        <v>10</v>
      </c>
      <c r="C24" s="44">
        <v>10501050010000100</v>
      </c>
      <c r="D24" s="43">
        <v>30000</v>
      </c>
      <c r="E24" s="43">
        <v>3821.33</v>
      </c>
    </row>
    <row r="25" spans="1:5" ht="33">
      <c r="A25" s="39" t="s">
        <v>70</v>
      </c>
      <c r="B25" s="39">
        <v>10</v>
      </c>
      <c r="C25" s="44">
        <v>10502000020000100</v>
      </c>
      <c r="D25" s="43">
        <v>3051000</v>
      </c>
      <c r="E25" s="43">
        <v>3089533.82</v>
      </c>
    </row>
    <row r="26" spans="1:5" ht="33">
      <c r="A26" s="39" t="s">
        <v>51</v>
      </c>
      <c r="B26" s="39">
        <v>10</v>
      </c>
      <c r="C26" s="44">
        <v>10503000010000100</v>
      </c>
      <c r="D26" s="43">
        <v>305000</v>
      </c>
      <c r="E26" s="43">
        <v>277682.67</v>
      </c>
    </row>
    <row r="27" spans="1:5" ht="33">
      <c r="A27" s="39" t="s">
        <v>51</v>
      </c>
      <c r="B27" s="39"/>
      <c r="C27" s="44">
        <v>10503010010000100</v>
      </c>
      <c r="D27" s="43">
        <v>305000</v>
      </c>
      <c r="E27" s="43">
        <v>277740.04</v>
      </c>
    </row>
    <row r="28" spans="1:5" ht="33">
      <c r="A28" s="45" t="s">
        <v>91</v>
      </c>
      <c r="B28" s="39"/>
      <c r="C28" s="44">
        <v>10503020010000100</v>
      </c>
      <c r="D28" s="43">
        <v>0</v>
      </c>
      <c r="E28" s="43">
        <v>-57.37</v>
      </c>
    </row>
    <row r="29" spans="1:5" ht="33">
      <c r="A29" s="38" t="s">
        <v>10</v>
      </c>
      <c r="B29" s="39">
        <v>10</v>
      </c>
      <c r="C29" s="44">
        <v>10600000000000000</v>
      </c>
      <c r="D29" s="43"/>
      <c r="E29" s="43"/>
    </row>
    <row r="30" spans="1:5" ht="33">
      <c r="A30" s="39" t="s">
        <v>52</v>
      </c>
      <c r="B30" s="39">
        <v>10</v>
      </c>
      <c r="C30" s="44">
        <v>10601000000000100</v>
      </c>
      <c r="D30" s="43"/>
      <c r="E30" s="43"/>
    </row>
    <row r="31" spans="1:5" ht="42" customHeight="1">
      <c r="A31" s="39" t="s">
        <v>26</v>
      </c>
      <c r="B31" s="39">
        <v>10</v>
      </c>
      <c r="C31" s="44">
        <v>10601030100000100</v>
      </c>
      <c r="D31" s="43"/>
      <c r="E31" s="43"/>
    </row>
    <row r="32" spans="1:5" ht="33">
      <c r="A32" s="39" t="s">
        <v>53</v>
      </c>
      <c r="B32" s="39">
        <v>10</v>
      </c>
      <c r="C32" s="44">
        <v>10606000000000100</v>
      </c>
      <c r="D32" s="43"/>
      <c r="E32" s="43"/>
    </row>
    <row r="33" spans="1:5" ht="66">
      <c r="A33" s="39" t="s">
        <v>54</v>
      </c>
      <c r="B33" s="39">
        <v>10</v>
      </c>
      <c r="C33" s="44">
        <v>10606010000000100</v>
      </c>
      <c r="D33" s="43"/>
      <c r="E33" s="43"/>
    </row>
    <row r="34" spans="1:5" ht="99">
      <c r="A34" s="39" t="s">
        <v>27</v>
      </c>
      <c r="B34" s="39">
        <v>10</v>
      </c>
      <c r="C34" s="44">
        <v>10606013100000100</v>
      </c>
      <c r="D34" s="43"/>
      <c r="E34" s="43"/>
    </row>
    <row r="35" spans="1:5" ht="66">
      <c r="A35" s="39" t="s">
        <v>28</v>
      </c>
      <c r="B35" s="39">
        <v>10</v>
      </c>
      <c r="C35" s="44">
        <v>10606020000000100</v>
      </c>
      <c r="D35" s="43"/>
      <c r="E35" s="43"/>
    </row>
    <row r="36" spans="1:5" ht="99">
      <c r="A36" s="39" t="s">
        <v>29</v>
      </c>
      <c r="B36" s="39">
        <v>10</v>
      </c>
      <c r="C36" s="44">
        <v>10606023100000100</v>
      </c>
      <c r="D36" s="43"/>
      <c r="E36" s="43"/>
    </row>
    <row r="37" spans="1:5" ht="33">
      <c r="A37" s="38" t="s">
        <v>11</v>
      </c>
      <c r="B37" s="39">
        <v>10</v>
      </c>
      <c r="C37" s="44">
        <v>10700000000000000</v>
      </c>
      <c r="D37" s="43">
        <f>D38</f>
        <v>20000</v>
      </c>
      <c r="E37" s="43">
        <f>E38</f>
        <v>100660.1</v>
      </c>
    </row>
    <row r="38" spans="1:5" ht="33">
      <c r="A38" s="39" t="s">
        <v>120</v>
      </c>
      <c r="B38" s="39">
        <v>10</v>
      </c>
      <c r="C38" s="44">
        <v>10701020010000100</v>
      </c>
      <c r="D38" s="43">
        <v>20000</v>
      </c>
      <c r="E38" s="43">
        <v>100660.1</v>
      </c>
    </row>
    <row r="39" spans="1:5" ht="33">
      <c r="A39" s="38" t="s">
        <v>12</v>
      </c>
      <c r="B39" s="39">
        <v>10</v>
      </c>
      <c r="C39" s="44">
        <v>10800000000000000</v>
      </c>
      <c r="D39" s="43">
        <f>D40</f>
        <v>1168000</v>
      </c>
      <c r="E39" s="43">
        <f>E41+E42</f>
        <v>1103802.03</v>
      </c>
    </row>
    <row r="40" spans="1:5" ht="33">
      <c r="A40" s="39" t="s">
        <v>30</v>
      </c>
      <c r="B40" s="39">
        <v>10</v>
      </c>
      <c r="C40" s="44">
        <v>10803000010000100</v>
      </c>
      <c r="D40" s="43">
        <v>1168000</v>
      </c>
      <c r="E40" s="43">
        <v>1106802.03</v>
      </c>
    </row>
    <row r="41" spans="1:5" ht="66">
      <c r="A41" s="39" t="s">
        <v>31</v>
      </c>
      <c r="B41" s="39">
        <v>10</v>
      </c>
      <c r="C41" s="44">
        <v>10803010010000100</v>
      </c>
      <c r="D41" s="43">
        <v>1168000</v>
      </c>
      <c r="E41" s="43">
        <v>1106802.03</v>
      </c>
    </row>
    <row r="42" spans="1:5" ht="33">
      <c r="A42" s="39" t="s">
        <v>121</v>
      </c>
      <c r="B42" s="39"/>
      <c r="C42" s="44"/>
      <c r="D42" s="43">
        <v>0</v>
      </c>
      <c r="E42" s="43">
        <v>-3000</v>
      </c>
    </row>
    <row r="43" spans="1:5" ht="66">
      <c r="A43" s="38" t="s">
        <v>13</v>
      </c>
      <c r="B43" s="39">
        <v>10</v>
      </c>
      <c r="C43" s="44">
        <v>10900000000000000</v>
      </c>
      <c r="D43" s="43">
        <v>0</v>
      </c>
      <c r="E43" s="43">
        <v>0</v>
      </c>
    </row>
    <row r="44" spans="1:5" ht="66">
      <c r="A44" s="38" t="s">
        <v>22</v>
      </c>
      <c r="B44" s="39">
        <v>10</v>
      </c>
      <c r="C44" s="44">
        <v>11100000000000000</v>
      </c>
      <c r="D44" s="43">
        <f>D45</f>
        <v>5405000</v>
      </c>
      <c r="E44" s="43">
        <f>E45</f>
        <v>4042075.52</v>
      </c>
    </row>
    <row r="45" spans="1:5" ht="99">
      <c r="A45" s="39" t="s">
        <v>32</v>
      </c>
      <c r="B45" s="39">
        <v>10</v>
      </c>
      <c r="C45" s="44">
        <v>11105000000000100</v>
      </c>
      <c r="D45" s="43">
        <f>D46+D48</f>
        <v>5405000</v>
      </c>
      <c r="E45" s="43">
        <f>E46+E48</f>
        <v>4042075.52</v>
      </c>
    </row>
    <row r="46" spans="1:5" ht="99">
      <c r="A46" s="39" t="s">
        <v>33</v>
      </c>
      <c r="B46" s="39">
        <v>10</v>
      </c>
      <c r="C46" s="44">
        <v>11105010000000100</v>
      </c>
      <c r="D46" s="43">
        <v>4931000</v>
      </c>
      <c r="E46" s="43">
        <v>3838642.98</v>
      </c>
    </row>
    <row r="47" spans="1:5" ht="99">
      <c r="A47" s="39" t="s">
        <v>34</v>
      </c>
      <c r="B47" s="39">
        <v>10</v>
      </c>
      <c r="C47" s="44">
        <v>11105010100000100</v>
      </c>
      <c r="D47" s="43">
        <v>4931000</v>
      </c>
      <c r="E47" s="43">
        <v>3838642.98</v>
      </c>
    </row>
    <row r="48" spans="1:5" ht="99">
      <c r="A48" s="39" t="s">
        <v>35</v>
      </c>
      <c r="B48" s="39">
        <v>10</v>
      </c>
      <c r="C48" s="44">
        <v>11105030000000100</v>
      </c>
      <c r="D48" s="43">
        <v>474000</v>
      </c>
      <c r="E48" s="43">
        <v>203432.54</v>
      </c>
    </row>
    <row r="49" spans="1:5" ht="99">
      <c r="A49" s="39" t="s">
        <v>122</v>
      </c>
      <c r="B49" s="39">
        <v>10</v>
      </c>
      <c r="C49" s="44">
        <v>11105035050000100</v>
      </c>
      <c r="D49" s="43">
        <v>474000</v>
      </c>
      <c r="E49" s="43">
        <v>203432.54</v>
      </c>
    </row>
    <row r="50" spans="1:5" ht="33">
      <c r="A50" s="38" t="s">
        <v>14</v>
      </c>
      <c r="B50" s="39">
        <v>10</v>
      </c>
      <c r="C50" s="44">
        <v>11200000000000000</v>
      </c>
      <c r="D50" s="43">
        <f>D51</f>
        <v>60000</v>
      </c>
      <c r="E50" s="43">
        <f>E51</f>
        <v>123716.02</v>
      </c>
    </row>
    <row r="51" spans="1:5" ht="33">
      <c r="A51" s="39" t="s">
        <v>55</v>
      </c>
      <c r="B51" s="39">
        <v>10</v>
      </c>
      <c r="C51" s="44">
        <v>11201000010000100</v>
      </c>
      <c r="D51" s="43">
        <v>60000</v>
      </c>
      <c r="E51" s="43">
        <v>123716.02</v>
      </c>
    </row>
    <row r="52" spans="1:5" ht="48.75" customHeight="1">
      <c r="A52" s="38" t="s">
        <v>92</v>
      </c>
      <c r="B52" s="39">
        <v>10</v>
      </c>
      <c r="C52" s="44">
        <v>11300000000000000</v>
      </c>
      <c r="D52" s="43">
        <f>D53</f>
        <v>45548</v>
      </c>
      <c r="E52" s="43">
        <f>E53</f>
        <v>3200</v>
      </c>
    </row>
    <row r="53" spans="1:5" ht="33">
      <c r="A53" s="39" t="s">
        <v>93</v>
      </c>
      <c r="B53" s="39">
        <v>10</v>
      </c>
      <c r="C53" s="44">
        <v>11301990000000100</v>
      </c>
      <c r="D53" s="43">
        <f>D54</f>
        <v>45548</v>
      </c>
      <c r="E53" s="43">
        <f>E54</f>
        <v>3200</v>
      </c>
    </row>
    <row r="54" spans="1:5" ht="33">
      <c r="A54" s="39" t="s">
        <v>94</v>
      </c>
      <c r="B54" s="39">
        <v>10</v>
      </c>
      <c r="C54" s="44">
        <v>11301995050000100</v>
      </c>
      <c r="D54" s="43">
        <v>45548</v>
      </c>
      <c r="E54" s="43">
        <v>3200</v>
      </c>
    </row>
    <row r="55" spans="1:5" ht="33">
      <c r="A55" s="38" t="s">
        <v>16</v>
      </c>
      <c r="B55" s="39">
        <v>10</v>
      </c>
      <c r="C55" s="44">
        <v>11400000000000000</v>
      </c>
      <c r="D55" s="43">
        <v>1779807.32</v>
      </c>
      <c r="E55" s="43">
        <f>E56+E59</f>
        <v>818991.1</v>
      </c>
    </row>
    <row r="56" spans="1:5" ht="99">
      <c r="A56" s="49" t="s">
        <v>95</v>
      </c>
      <c r="B56" s="39">
        <v>10</v>
      </c>
      <c r="C56" s="44">
        <v>11402000000000000</v>
      </c>
      <c r="D56" s="43">
        <v>1519807.32</v>
      </c>
      <c r="E56" s="43">
        <v>652500</v>
      </c>
    </row>
    <row r="57" spans="1:5" ht="99">
      <c r="A57" s="49" t="s">
        <v>96</v>
      </c>
      <c r="B57" s="39">
        <v>10</v>
      </c>
      <c r="C57" s="44">
        <v>11402050050000400</v>
      </c>
      <c r="D57" s="43">
        <v>1519807.32</v>
      </c>
      <c r="E57" s="43">
        <v>652500</v>
      </c>
    </row>
    <row r="58" spans="1:5" ht="99">
      <c r="A58" s="49" t="s">
        <v>97</v>
      </c>
      <c r="B58" s="39">
        <v>10</v>
      </c>
      <c r="C58" s="44">
        <v>11402052050000400</v>
      </c>
      <c r="D58" s="43">
        <v>1519807.32</v>
      </c>
      <c r="E58" s="43">
        <v>652500</v>
      </c>
    </row>
    <row r="59" spans="1:5" ht="66">
      <c r="A59" s="49" t="s">
        <v>98</v>
      </c>
      <c r="B59" s="39">
        <v>10</v>
      </c>
      <c r="C59" s="44">
        <v>11406000000000400</v>
      </c>
      <c r="D59" s="43">
        <f>D60</f>
        <v>260000</v>
      </c>
      <c r="E59" s="43">
        <f>E60</f>
        <v>166491.1</v>
      </c>
    </row>
    <row r="60" spans="1:5" ht="12.75">
      <c r="A60" s="74" t="s">
        <v>99</v>
      </c>
      <c r="B60" s="74">
        <v>10</v>
      </c>
      <c r="C60" s="76">
        <v>11406010000000400</v>
      </c>
      <c r="D60" s="72">
        <f>D64</f>
        <v>260000</v>
      </c>
      <c r="E60" s="72">
        <f>E64</f>
        <v>166491.1</v>
      </c>
    </row>
    <row r="61" spans="1:5" ht="12.75">
      <c r="A61" s="75"/>
      <c r="B61" s="74"/>
      <c r="C61" s="76"/>
      <c r="D61" s="73"/>
      <c r="E61" s="73"/>
    </row>
    <row r="62" spans="1:5" ht="12.75">
      <c r="A62" s="75"/>
      <c r="B62" s="74"/>
      <c r="C62" s="76"/>
      <c r="D62" s="73"/>
      <c r="E62" s="73"/>
    </row>
    <row r="63" spans="1:5" ht="12.75">
      <c r="A63" s="75"/>
      <c r="B63" s="74"/>
      <c r="C63" s="76"/>
      <c r="D63" s="73"/>
      <c r="E63" s="73"/>
    </row>
    <row r="64" spans="1:5" ht="12.75">
      <c r="A64" s="74" t="s">
        <v>100</v>
      </c>
      <c r="B64" s="74">
        <v>10</v>
      </c>
      <c r="C64" s="76">
        <v>11406013100000400</v>
      </c>
      <c r="D64" s="72">
        <v>260000</v>
      </c>
      <c r="E64" s="72">
        <v>166491.1</v>
      </c>
    </row>
    <row r="65" spans="1:5" ht="12.75">
      <c r="A65" s="75"/>
      <c r="B65" s="74"/>
      <c r="C65" s="76"/>
      <c r="D65" s="73"/>
      <c r="E65" s="73"/>
    </row>
    <row r="66" spans="1:5" ht="12.75">
      <c r="A66" s="75"/>
      <c r="B66" s="74"/>
      <c r="C66" s="76"/>
      <c r="D66" s="73"/>
      <c r="E66" s="73"/>
    </row>
    <row r="67" spans="1:5" ht="12.75">
      <c r="A67" s="75"/>
      <c r="B67" s="74"/>
      <c r="C67" s="76"/>
      <c r="D67" s="73"/>
      <c r="E67" s="73"/>
    </row>
    <row r="68" spans="1:5" ht="12.75">
      <c r="A68" s="75"/>
      <c r="B68" s="74"/>
      <c r="C68" s="76"/>
      <c r="D68" s="73"/>
      <c r="E68" s="73"/>
    </row>
    <row r="69" spans="1:5" ht="33">
      <c r="A69" s="38" t="s">
        <v>17</v>
      </c>
      <c r="B69" s="39">
        <v>10</v>
      </c>
      <c r="C69" s="44">
        <v>11600000000000000</v>
      </c>
      <c r="D69" s="43">
        <f>D70</f>
        <v>260000</v>
      </c>
      <c r="E69" s="43">
        <f>E70</f>
        <v>194099.19</v>
      </c>
    </row>
    <row r="70" spans="1:5" ht="33">
      <c r="A70" s="39" t="s">
        <v>56</v>
      </c>
      <c r="B70" s="39">
        <v>10</v>
      </c>
      <c r="C70" s="44">
        <v>11603000000000100</v>
      </c>
      <c r="D70" s="43">
        <f>D84</f>
        <v>260000</v>
      </c>
      <c r="E70" s="43">
        <f>E71+E75+E79+E81+E82+E84</f>
        <v>194099.19</v>
      </c>
    </row>
    <row r="71" spans="1:5" ht="66">
      <c r="A71" s="45" t="s">
        <v>36</v>
      </c>
      <c r="B71" s="39">
        <v>10</v>
      </c>
      <c r="C71" s="44">
        <v>11603030010000100</v>
      </c>
      <c r="D71" s="43">
        <v>0</v>
      </c>
      <c r="E71" s="43">
        <v>-350</v>
      </c>
    </row>
    <row r="72" spans="1:5" ht="66">
      <c r="A72" s="45" t="s">
        <v>101</v>
      </c>
      <c r="B72" s="39">
        <v>10</v>
      </c>
      <c r="C72" s="44">
        <v>11606000010000100</v>
      </c>
      <c r="D72" s="43">
        <v>0</v>
      </c>
      <c r="E72" s="43">
        <v>0</v>
      </c>
    </row>
    <row r="73" spans="1:5" ht="66">
      <c r="A73" s="45" t="s">
        <v>103</v>
      </c>
      <c r="B73" s="39">
        <v>10</v>
      </c>
      <c r="C73" s="44">
        <v>11608000010000100</v>
      </c>
      <c r="D73" s="43">
        <v>0</v>
      </c>
      <c r="E73" s="43">
        <v>0</v>
      </c>
    </row>
    <row r="74" spans="1:5" ht="66">
      <c r="A74" s="45" t="s">
        <v>104</v>
      </c>
      <c r="B74" s="39">
        <v>10</v>
      </c>
      <c r="C74" s="44">
        <v>11621050010000100</v>
      </c>
      <c r="D74" s="43">
        <v>0</v>
      </c>
      <c r="E74" s="43">
        <v>0</v>
      </c>
    </row>
    <row r="75" spans="1:5" ht="99">
      <c r="A75" s="39" t="s">
        <v>37</v>
      </c>
      <c r="B75" s="39">
        <v>10</v>
      </c>
      <c r="C75" s="44">
        <v>11625000010000100</v>
      </c>
      <c r="D75" s="43">
        <v>0</v>
      </c>
      <c r="E75" s="43">
        <v>33300</v>
      </c>
    </row>
    <row r="76" spans="1:5" ht="33">
      <c r="A76" s="39" t="s">
        <v>72</v>
      </c>
      <c r="B76" s="39">
        <v>10</v>
      </c>
      <c r="C76" s="44">
        <v>11625030010000100</v>
      </c>
      <c r="D76" s="43">
        <v>0</v>
      </c>
      <c r="E76" s="43">
        <v>22000</v>
      </c>
    </row>
    <row r="77" spans="1:5" ht="45" customHeight="1">
      <c r="A77" s="39" t="s">
        <v>123</v>
      </c>
      <c r="B77" s="39"/>
      <c r="C77" s="44">
        <v>11625050010000100</v>
      </c>
      <c r="D77" s="43">
        <v>0</v>
      </c>
      <c r="E77" s="43">
        <v>10000</v>
      </c>
    </row>
    <row r="78" spans="1:5" ht="33">
      <c r="A78" s="39" t="s">
        <v>57</v>
      </c>
      <c r="B78" s="39">
        <v>10</v>
      </c>
      <c r="C78" s="44">
        <v>11625060010000100</v>
      </c>
      <c r="D78" s="43">
        <v>0</v>
      </c>
      <c r="E78" s="43">
        <v>1300</v>
      </c>
    </row>
    <row r="79" spans="1:5" ht="66">
      <c r="A79" s="39" t="s">
        <v>38</v>
      </c>
      <c r="B79" s="39">
        <v>10</v>
      </c>
      <c r="C79" s="44">
        <v>11628000010000100</v>
      </c>
      <c r="D79" s="43">
        <v>0</v>
      </c>
      <c r="E79" s="43">
        <v>27200</v>
      </c>
    </row>
    <row r="80" spans="1:5" ht="33">
      <c r="A80" s="39" t="s">
        <v>39</v>
      </c>
      <c r="B80" s="39">
        <v>10</v>
      </c>
      <c r="C80" s="44">
        <v>11635000000000100</v>
      </c>
      <c r="D80" s="43">
        <f>D81</f>
        <v>0</v>
      </c>
      <c r="E80" s="43">
        <f>E81</f>
        <v>75366.61</v>
      </c>
    </row>
    <row r="81" spans="1:5" ht="66">
      <c r="A81" s="39" t="s">
        <v>40</v>
      </c>
      <c r="B81" s="39">
        <v>10</v>
      </c>
      <c r="C81" s="44">
        <v>11635030050000100</v>
      </c>
      <c r="D81" s="43">
        <v>0</v>
      </c>
      <c r="E81" s="43">
        <v>75366.61</v>
      </c>
    </row>
    <row r="82" spans="1:5" ht="32.25" customHeight="1">
      <c r="A82" s="39" t="s">
        <v>110</v>
      </c>
      <c r="B82" s="39"/>
      <c r="C82" s="44">
        <v>11643000010000100</v>
      </c>
      <c r="D82" s="43">
        <v>0</v>
      </c>
      <c r="E82" s="43">
        <v>15000</v>
      </c>
    </row>
    <row r="83" spans="1:5" ht="33" customHeight="1">
      <c r="A83" s="39" t="s">
        <v>41</v>
      </c>
      <c r="B83" s="39">
        <v>10</v>
      </c>
      <c r="C83" s="44">
        <v>11690000000000100</v>
      </c>
      <c r="D83" s="43">
        <f>D84</f>
        <v>260000</v>
      </c>
      <c r="E83" s="43">
        <f>E84</f>
        <v>43582.58</v>
      </c>
    </row>
    <row r="84" spans="1:5" ht="36" customHeight="1">
      <c r="A84" s="39" t="s">
        <v>42</v>
      </c>
      <c r="B84" s="39">
        <v>10</v>
      </c>
      <c r="C84" s="44">
        <v>11690050050000100</v>
      </c>
      <c r="D84" s="43">
        <v>260000</v>
      </c>
      <c r="E84" s="43">
        <v>43582.58</v>
      </c>
    </row>
    <row r="85" spans="1:5" ht="39.75" customHeight="1">
      <c r="A85" s="38" t="s">
        <v>124</v>
      </c>
      <c r="B85" s="39"/>
      <c r="C85" s="44"/>
      <c r="D85" s="43">
        <f>D86+D111+D113</f>
        <v>132253737.04000002</v>
      </c>
      <c r="E85" s="43">
        <f>E86+E109+E111+E113</f>
        <v>132302948.28</v>
      </c>
    </row>
    <row r="86" spans="1:5" ht="66">
      <c r="A86" s="38" t="s">
        <v>44</v>
      </c>
      <c r="B86" s="39">
        <v>10</v>
      </c>
      <c r="C86" s="44">
        <v>20000000000000000</v>
      </c>
      <c r="D86" s="43">
        <f>D87+D92+D99+D103</f>
        <v>134252209.73000002</v>
      </c>
      <c r="E86" s="43">
        <f>E87+E92+E99+E103</f>
        <v>134158209.73</v>
      </c>
    </row>
    <row r="87" spans="1:5" ht="33">
      <c r="A87" s="39" t="s">
        <v>58</v>
      </c>
      <c r="B87" s="39">
        <v>10</v>
      </c>
      <c r="C87" s="44">
        <v>20201000000000100</v>
      </c>
      <c r="D87" s="43">
        <f>D88+D90</f>
        <v>30100400</v>
      </c>
      <c r="E87" s="43">
        <f>E88+E90</f>
        <v>30100400</v>
      </c>
    </row>
    <row r="88" spans="1:5" ht="33">
      <c r="A88" s="39" t="s">
        <v>59</v>
      </c>
      <c r="B88" s="39">
        <v>10</v>
      </c>
      <c r="C88" s="44">
        <v>20201001000000100</v>
      </c>
      <c r="D88" s="43">
        <f>D89</f>
        <v>27351000</v>
      </c>
      <c r="E88" s="43">
        <f>E89</f>
        <v>27351000</v>
      </c>
    </row>
    <row r="89" spans="1:5" ht="33">
      <c r="A89" s="39" t="s">
        <v>60</v>
      </c>
      <c r="B89" s="39">
        <v>10</v>
      </c>
      <c r="C89" s="44">
        <v>20201001050000100</v>
      </c>
      <c r="D89" s="43">
        <v>27351000</v>
      </c>
      <c r="E89" s="43">
        <v>27351000</v>
      </c>
    </row>
    <row r="90" spans="1:5" ht="33.75" customHeight="1">
      <c r="A90" s="39" t="s">
        <v>61</v>
      </c>
      <c r="B90" s="39">
        <v>10</v>
      </c>
      <c r="C90" s="44">
        <v>20201003000000100</v>
      </c>
      <c r="D90" s="43">
        <f>D91</f>
        <v>2749400</v>
      </c>
      <c r="E90" s="43">
        <f>E91</f>
        <v>2749400</v>
      </c>
    </row>
    <row r="91" spans="1:5" ht="37.5" customHeight="1">
      <c r="A91" s="39" t="s">
        <v>62</v>
      </c>
      <c r="B91" s="39">
        <v>10</v>
      </c>
      <c r="C91" s="44">
        <v>20201003050000100</v>
      </c>
      <c r="D91" s="43">
        <v>2749400</v>
      </c>
      <c r="E91" s="43">
        <v>2749400</v>
      </c>
    </row>
    <row r="92" spans="1:5" ht="37.5" customHeight="1">
      <c r="A92" s="39" t="s">
        <v>125</v>
      </c>
      <c r="B92" s="39">
        <v>10</v>
      </c>
      <c r="C92" s="44">
        <v>20201003100000100</v>
      </c>
      <c r="D92" s="43">
        <f>D93+D94+D95+D96+D97</f>
        <v>17482529.73</v>
      </c>
      <c r="E92" s="43">
        <f>E93+E94+E95+E96+E97</f>
        <v>17482529.73</v>
      </c>
    </row>
    <row r="93" spans="1:5" ht="75" customHeight="1">
      <c r="A93" s="39" t="s">
        <v>111</v>
      </c>
      <c r="B93" s="39">
        <v>10</v>
      </c>
      <c r="C93" s="44">
        <v>20202009050000100</v>
      </c>
      <c r="D93" s="43">
        <v>1111760</v>
      </c>
      <c r="E93" s="43">
        <v>1111760</v>
      </c>
    </row>
    <row r="94" spans="1:5" ht="33">
      <c r="A94" s="39" t="s">
        <v>71</v>
      </c>
      <c r="B94" s="39">
        <v>10</v>
      </c>
      <c r="C94" s="44">
        <v>20202051050000100</v>
      </c>
      <c r="D94" s="43">
        <v>3301013.73</v>
      </c>
      <c r="E94" s="43">
        <v>3301013.73</v>
      </c>
    </row>
    <row r="95" spans="1:5" ht="72.75" customHeight="1">
      <c r="A95" s="39" t="s">
        <v>126</v>
      </c>
      <c r="B95" s="39">
        <v>10</v>
      </c>
      <c r="C95" s="44">
        <v>20202077050000100</v>
      </c>
      <c r="D95" s="43">
        <v>3500000</v>
      </c>
      <c r="E95" s="43">
        <v>3500000</v>
      </c>
    </row>
    <row r="96" spans="1:5" ht="102.75" customHeight="1">
      <c r="A96" s="39" t="s">
        <v>127</v>
      </c>
      <c r="B96" s="39">
        <v>10</v>
      </c>
      <c r="C96" s="44">
        <v>20202216050000100</v>
      </c>
      <c r="D96" s="43">
        <v>931000</v>
      </c>
      <c r="E96" s="43">
        <v>931000</v>
      </c>
    </row>
    <row r="97" spans="1:5" ht="33">
      <c r="A97" s="39" t="s">
        <v>63</v>
      </c>
      <c r="B97" s="39">
        <v>10</v>
      </c>
      <c r="C97" s="44">
        <v>20202999000000100</v>
      </c>
      <c r="D97" s="43">
        <f>D98</f>
        <v>8638756</v>
      </c>
      <c r="E97" s="43">
        <f>E98</f>
        <v>8638756</v>
      </c>
    </row>
    <row r="98" spans="1:5" ht="33">
      <c r="A98" s="39" t="s">
        <v>115</v>
      </c>
      <c r="B98" s="39">
        <v>10</v>
      </c>
      <c r="C98" s="44">
        <v>20202999050000100</v>
      </c>
      <c r="D98" s="43">
        <v>8638756</v>
      </c>
      <c r="E98" s="43">
        <v>8638756</v>
      </c>
    </row>
    <row r="99" spans="1:5" ht="33">
      <c r="A99" s="39" t="s">
        <v>64</v>
      </c>
      <c r="B99" s="39">
        <v>10</v>
      </c>
      <c r="C99" s="44">
        <v>20203000000000100</v>
      </c>
      <c r="D99" s="43">
        <f>D100+D101+D102</f>
        <v>82097000</v>
      </c>
      <c r="E99" s="43">
        <f>E100+E101+E102</f>
        <v>82003000</v>
      </c>
    </row>
    <row r="100" spans="1:5" ht="39.75" customHeight="1">
      <c r="A100" s="39" t="s">
        <v>65</v>
      </c>
      <c r="B100" s="39">
        <v>10</v>
      </c>
      <c r="C100" s="44">
        <v>20203003050000100</v>
      </c>
      <c r="D100" s="43">
        <v>725500</v>
      </c>
      <c r="E100" s="43">
        <v>725500</v>
      </c>
    </row>
    <row r="101" spans="1:5" ht="74.25" customHeight="1">
      <c r="A101" s="39" t="s">
        <v>45</v>
      </c>
      <c r="B101" s="39">
        <v>10</v>
      </c>
      <c r="C101" s="44">
        <v>20203015050000100</v>
      </c>
      <c r="D101" s="43">
        <v>287300</v>
      </c>
      <c r="E101" s="43">
        <v>287300</v>
      </c>
    </row>
    <row r="102" spans="1:5" ht="66">
      <c r="A102" s="39" t="s">
        <v>46</v>
      </c>
      <c r="B102" s="39">
        <v>10</v>
      </c>
      <c r="C102" s="44">
        <v>20203024050000100</v>
      </c>
      <c r="D102" s="43">
        <v>81084200</v>
      </c>
      <c r="E102" s="43">
        <v>80990200</v>
      </c>
    </row>
    <row r="103" spans="1:5" ht="33" customHeight="1">
      <c r="A103" s="39" t="s">
        <v>47</v>
      </c>
      <c r="B103" s="39">
        <v>10</v>
      </c>
      <c r="C103" s="44">
        <v>20204000000000100</v>
      </c>
      <c r="D103" s="43">
        <f>D104+D105+D106+D108</f>
        <v>4572280</v>
      </c>
      <c r="E103" s="43">
        <f>E104+E105+E106+E108</f>
        <v>4572280</v>
      </c>
    </row>
    <row r="104" spans="1:5" ht="117" customHeight="1">
      <c r="A104" s="54" t="s">
        <v>128</v>
      </c>
      <c r="B104" s="39">
        <v>10</v>
      </c>
      <c r="C104" s="44">
        <v>20204041050000100</v>
      </c>
      <c r="D104" s="43">
        <v>35000</v>
      </c>
      <c r="E104" s="43">
        <v>35000</v>
      </c>
    </row>
    <row r="105" spans="1:5" ht="69.75" customHeight="1">
      <c r="A105" s="54" t="s">
        <v>129</v>
      </c>
      <c r="B105" s="39">
        <v>10</v>
      </c>
      <c r="C105" s="44">
        <v>20204052050000100</v>
      </c>
      <c r="D105" s="43">
        <v>200000</v>
      </c>
      <c r="E105" s="43">
        <v>200000</v>
      </c>
    </row>
    <row r="106" spans="1:5" ht="76.5" customHeight="1">
      <c r="A106" s="54" t="s">
        <v>130</v>
      </c>
      <c r="B106" s="39">
        <v>10</v>
      </c>
      <c r="C106" s="44">
        <v>20204053050000100</v>
      </c>
      <c r="D106" s="43">
        <v>50000</v>
      </c>
      <c r="E106" s="43">
        <v>50000</v>
      </c>
    </row>
    <row r="107" spans="1:5" ht="33">
      <c r="A107" s="39" t="s">
        <v>48</v>
      </c>
      <c r="B107" s="39">
        <v>10</v>
      </c>
      <c r="C107" s="50">
        <v>20204999000000100</v>
      </c>
      <c r="D107" s="43">
        <f>D108</f>
        <v>4287280</v>
      </c>
      <c r="E107" s="43">
        <f>E108</f>
        <v>4287280</v>
      </c>
    </row>
    <row r="108" spans="1:5" ht="33">
      <c r="A108" s="39" t="s">
        <v>49</v>
      </c>
      <c r="B108" s="39">
        <v>10</v>
      </c>
      <c r="C108" s="50">
        <v>20204999050000100</v>
      </c>
      <c r="D108" s="43">
        <v>4287280</v>
      </c>
      <c r="E108" s="43">
        <v>4287280</v>
      </c>
    </row>
    <row r="109" spans="1:5" ht="33">
      <c r="A109" s="54" t="s">
        <v>131</v>
      </c>
      <c r="B109" s="39">
        <v>10</v>
      </c>
      <c r="C109" s="50">
        <v>20705000000000100</v>
      </c>
      <c r="D109" s="51">
        <f>D110</f>
        <v>0</v>
      </c>
      <c r="E109" s="51">
        <f>E110</f>
        <v>143211.24</v>
      </c>
    </row>
    <row r="110" spans="1:5" ht="33">
      <c r="A110" s="39" t="s">
        <v>102</v>
      </c>
      <c r="B110" s="39">
        <v>10</v>
      </c>
      <c r="C110" s="50">
        <v>20705000050000100</v>
      </c>
      <c r="D110" s="51">
        <v>0</v>
      </c>
      <c r="E110" s="51">
        <v>143211.24</v>
      </c>
    </row>
    <row r="111" spans="1:5" ht="132">
      <c r="A111" s="54" t="s">
        <v>132</v>
      </c>
      <c r="B111" s="39"/>
      <c r="C111" s="50">
        <v>21800000000000100</v>
      </c>
      <c r="D111" s="51">
        <f>D112</f>
        <v>94149.93</v>
      </c>
      <c r="E111" s="51">
        <f>E112</f>
        <v>94149.93</v>
      </c>
    </row>
    <row r="112" spans="1:5" ht="66">
      <c r="A112" s="54" t="s">
        <v>133</v>
      </c>
      <c r="B112" s="39"/>
      <c r="C112" s="50">
        <v>21805010050000100</v>
      </c>
      <c r="D112" s="51">
        <v>94149.93</v>
      </c>
      <c r="E112" s="51">
        <v>94149.93</v>
      </c>
    </row>
    <row r="113" spans="1:5" ht="66">
      <c r="A113" s="38" t="s">
        <v>18</v>
      </c>
      <c r="B113" s="39">
        <v>10</v>
      </c>
      <c r="C113" s="44">
        <v>21900000000000000</v>
      </c>
      <c r="D113" s="43">
        <f>D114</f>
        <v>-2092622.62</v>
      </c>
      <c r="E113" s="43">
        <f>E114</f>
        <v>-2092622.62</v>
      </c>
    </row>
    <row r="114" spans="1:5" ht="66">
      <c r="A114" s="39" t="s">
        <v>43</v>
      </c>
      <c r="B114" s="39">
        <v>10</v>
      </c>
      <c r="C114" s="44">
        <v>21905000050000100</v>
      </c>
      <c r="D114" s="43">
        <v>-2092622.62</v>
      </c>
      <c r="E114" s="43">
        <v>-2092622.62</v>
      </c>
    </row>
  </sheetData>
  <sheetProtection/>
  <mergeCells count="20">
    <mergeCell ref="C60:C63"/>
    <mergeCell ref="B13:B14"/>
    <mergeCell ref="C13:C14"/>
    <mergeCell ref="A6:E7"/>
    <mergeCell ref="A8:A10"/>
    <mergeCell ref="C8:C10"/>
    <mergeCell ref="D8:D10"/>
    <mergeCell ref="E8:E10"/>
    <mergeCell ref="D13:D14"/>
    <mergeCell ref="E13:E14"/>
    <mergeCell ref="D1:E4"/>
    <mergeCell ref="E64:E68"/>
    <mergeCell ref="E60:E63"/>
    <mergeCell ref="A60:A63"/>
    <mergeCell ref="A64:A68"/>
    <mergeCell ref="D60:D63"/>
    <mergeCell ref="D64:D68"/>
    <mergeCell ref="B64:B68"/>
    <mergeCell ref="C64:C68"/>
    <mergeCell ref="B60:B63"/>
  </mergeCells>
  <printOptions/>
  <pageMargins left="0.3937007874015748" right="0.1968503937007874" top="0.5905511811023623" bottom="0.5905511811023623" header="0" footer="0"/>
  <pageSetup fitToHeight="5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4.375" style="0" customWidth="1"/>
    <col min="2" max="2" width="6.00390625" style="0" customWidth="1"/>
    <col min="3" max="3" width="21.00390625" style="0" customWidth="1"/>
    <col min="4" max="4" width="19.375" style="0" customWidth="1"/>
    <col min="5" max="5" width="19.125" style="0" customWidth="1"/>
  </cols>
  <sheetData>
    <row r="1" spans="1:5" ht="12.75">
      <c r="A1" s="3"/>
      <c r="B1" s="2"/>
      <c r="C1" s="4"/>
      <c r="D1" s="86" t="s">
        <v>135</v>
      </c>
      <c r="E1" s="86"/>
    </row>
    <row r="2" spans="1:5" ht="12.75">
      <c r="A2" s="3"/>
      <c r="B2" s="2"/>
      <c r="C2" s="4"/>
      <c r="D2" s="86"/>
      <c r="E2" s="86"/>
    </row>
    <row r="3" spans="1:5" ht="12.75">
      <c r="A3" s="3"/>
      <c r="B3" s="2"/>
      <c r="C3" s="4"/>
      <c r="D3" s="86"/>
      <c r="E3" s="86"/>
    </row>
    <row r="4" spans="1:5" ht="12.75">
      <c r="A4" s="3"/>
      <c r="B4" s="2"/>
      <c r="C4" s="4"/>
      <c r="D4" s="52"/>
      <c r="E4" s="52"/>
    </row>
    <row r="5" spans="1:5" ht="12.75">
      <c r="A5" s="3" t="s">
        <v>113</v>
      </c>
      <c r="B5" s="2"/>
      <c r="C5" s="4"/>
      <c r="D5" s="52"/>
      <c r="E5" s="52"/>
    </row>
    <row r="6" spans="1:5" ht="12.75">
      <c r="A6" s="3" t="s">
        <v>134</v>
      </c>
      <c r="B6" s="2"/>
      <c r="C6" s="4"/>
      <c r="D6" s="52"/>
      <c r="E6" s="52"/>
    </row>
    <row r="7" spans="1:5" ht="13.5" thickBot="1">
      <c r="A7" s="2"/>
      <c r="B7" s="2"/>
      <c r="C7" s="2"/>
      <c r="D7" s="2"/>
      <c r="E7" s="2"/>
    </row>
    <row r="8" spans="1:5" ht="12.75" customHeight="1">
      <c r="A8" s="80" t="s">
        <v>0</v>
      </c>
      <c r="B8" s="5" t="s">
        <v>1</v>
      </c>
      <c r="C8" s="5" t="s">
        <v>73</v>
      </c>
      <c r="D8" s="5" t="s">
        <v>76</v>
      </c>
      <c r="E8" s="83" t="s">
        <v>79</v>
      </c>
    </row>
    <row r="9" spans="1:5" ht="24">
      <c r="A9" s="81"/>
      <c r="B9" s="6" t="s">
        <v>2</v>
      </c>
      <c r="C9" s="6" t="s">
        <v>74</v>
      </c>
      <c r="D9" s="6" t="s">
        <v>77</v>
      </c>
      <c r="E9" s="84"/>
    </row>
    <row r="10" spans="1:5" ht="13.5" thickBot="1">
      <c r="A10" s="82"/>
      <c r="B10" s="7" t="s">
        <v>3</v>
      </c>
      <c r="C10" s="7" t="s">
        <v>75</v>
      </c>
      <c r="D10" s="7" t="s">
        <v>78</v>
      </c>
      <c r="E10" s="85"/>
    </row>
    <row r="11" spans="1:5" ht="13.5" thickBot="1">
      <c r="A11" s="8">
        <v>1</v>
      </c>
      <c r="B11" s="7">
        <v>2</v>
      </c>
      <c r="C11" s="9">
        <v>3</v>
      </c>
      <c r="D11" s="10">
        <v>19</v>
      </c>
      <c r="E11" s="10">
        <v>20</v>
      </c>
    </row>
    <row r="12" spans="1:5" ht="24.75" thickBot="1">
      <c r="A12" s="11" t="s">
        <v>80</v>
      </c>
      <c r="B12" s="7">
        <v>500</v>
      </c>
      <c r="C12" s="13">
        <v>90000000000000000</v>
      </c>
      <c r="D12" s="12">
        <f>D16+D19</f>
        <v>2264926.62</v>
      </c>
      <c r="E12" s="12">
        <f>E16+E19</f>
        <v>-767728.15</v>
      </c>
    </row>
    <row r="13" spans="1:5" ht="36.75" thickBot="1">
      <c r="A13" s="11" t="s">
        <v>81</v>
      </c>
      <c r="B13" s="7">
        <v>520</v>
      </c>
      <c r="C13" s="13">
        <v>1000000000000000</v>
      </c>
      <c r="D13" s="12">
        <f>D14+D17</f>
        <v>0</v>
      </c>
      <c r="E13" s="12">
        <f>E14+E17</f>
        <v>0</v>
      </c>
    </row>
    <row r="14" spans="1:5" ht="24.75" thickBot="1">
      <c r="A14" s="11" t="s">
        <v>82</v>
      </c>
      <c r="B14" s="7">
        <v>520</v>
      </c>
      <c r="C14" s="13">
        <v>1030000000000000</v>
      </c>
      <c r="D14" s="12"/>
      <c r="E14" s="12"/>
    </row>
    <row r="15" spans="1:5" ht="24.75" thickBot="1">
      <c r="A15" s="11" t="s">
        <v>105</v>
      </c>
      <c r="B15" s="7">
        <v>520</v>
      </c>
      <c r="C15" s="13">
        <v>1030000050000710</v>
      </c>
      <c r="D15" s="12"/>
      <c r="E15" s="12"/>
    </row>
    <row r="16" spans="1:5" ht="36.75" thickBot="1">
      <c r="A16" s="11" t="s">
        <v>106</v>
      </c>
      <c r="B16" s="7">
        <v>520</v>
      </c>
      <c r="C16" s="13">
        <v>1030000050000810</v>
      </c>
      <c r="D16" s="12">
        <v>-750000</v>
      </c>
      <c r="E16" s="12">
        <v>-750000</v>
      </c>
    </row>
    <row r="17" spans="1:5" ht="28.5" customHeight="1" thickBot="1">
      <c r="A17" s="11" t="s">
        <v>83</v>
      </c>
      <c r="B17" s="7">
        <v>520</v>
      </c>
      <c r="C17" s="13">
        <v>1060000000000000</v>
      </c>
      <c r="D17" s="14"/>
      <c r="E17" s="12"/>
    </row>
    <row r="18" spans="1:5" ht="48.75" customHeight="1" thickBot="1">
      <c r="A18" s="11" t="s">
        <v>108</v>
      </c>
      <c r="B18" s="7">
        <v>520</v>
      </c>
      <c r="C18" s="13">
        <v>1060501000000640</v>
      </c>
      <c r="D18" s="14"/>
      <c r="E18" s="12"/>
    </row>
    <row r="19" spans="1:5" ht="24.75" thickBot="1">
      <c r="A19" s="11" t="s">
        <v>84</v>
      </c>
      <c r="B19" s="7">
        <v>700</v>
      </c>
      <c r="C19" s="13">
        <v>1050000000000000</v>
      </c>
      <c r="D19" s="12">
        <v>3014926.62</v>
      </c>
      <c r="E19" s="12">
        <v>-17728.15</v>
      </c>
    </row>
    <row r="20" spans="1:5" ht="24.75" thickBot="1">
      <c r="A20" s="11" t="s">
        <v>85</v>
      </c>
      <c r="B20" s="7">
        <v>700</v>
      </c>
      <c r="C20" s="13">
        <v>1050201050000510</v>
      </c>
      <c r="D20" s="12">
        <v>-180177659</v>
      </c>
      <c r="E20" s="12">
        <v>-177330732.87</v>
      </c>
    </row>
    <row r="21" spans="1:5" ht="24.75" thickBot="1">
      <c r="A21" s="11" t="s">
        <v>86</v>
      </c>
      <c r="B21" s="7">
        <v>700</v>
      </c>
      <c r="C21" s="13">
        <v>1050201050000610</v>
      </c>
      <c r="D21" s="12">
        <v>183192585.62</v>
      </c>
      <c r="E21" s="12">
        <v>177313004.72</v>
      </c>
    </row>
    <row r="22" ht="30.75" customHeight="1"/>
    <row r="24" ht="19.5" customHeight="1"/>
    <row r="25" ht="62.25" customHeight="1"/>
    <row r="27" ht="81.75" customHeight="1"/>
    <row r="28" ht="81.75" customHeight="1"/>
    <row r="29" ht="43.5" customHeight="1"/>
    <row r="30" ht="59.25" customHeight="1"/>
    <row r="31" ht="51.75" customHeight="1"/>
    <row r="32" ht="30" customHeight="1"/>
    <row r="33" ht="78.75" customHeight="1"/>
    <row r="34" ht="32.25" customHeight="1"/>
    <row r="35" ht="73.5" customHeight="1"/>
  </sheetData>
  <sheetProtection/>
  <mergeCells count="3">
    <mergeCell ref="A8:A10"/>
    <mergeCell ref="E8:E10"/>
    <mergeCell ref="D1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по финансам</dc:creator>
  <cp:keywords/>
  <dc:description/>
  <cp:lastModifiedBy>Комитет по финансам</cp:lastModifiedBy>
  <cp:lastPrinted>2015-02-18T08:17:27Z</cp:lastPrinted>
  <dcterms:created xsi:type="dcterms:W3CDTF">2012-03-20T09:11:22Z</dcterms:created>
  <dcterms:modified xsi:type="dcterms:W3CDTF">2016-02-12T03:53:10Z</dcterms:modified>
  <cp:category/>
  <cp:version/>
  <cp:contentType/>
  <cp:contentStatus/>
</cp:coreProperties>
</file>