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327" windowWidth="12114" windowHeight="9115" activeTab="0"/>
  </bookViews>
  <sheets>
    <sheet name="решение (мест.полном.)" sheetId="1" r:id="rId1"/>
    <sheet name=" решение" sheetId="2" r:id="rId2"/>
  </sheets>
  <definedNames/>
  <calcPr fullCalcOnLoad="1"/>
</workbook>
</file>

<file path=xl/sharedStrings.xml><?xml version="1.0" encoding="utf-8"?>
<sst xmlns="http://schemas.openxmlformats.org/spreadsheetml/2006/main" count="3971" uniqueCount="426">
  <si>
    <t>тыс. руб.</t>
  </si>
  <si>
    <t>Наименование</t>
  </si>
  <si>
    <t>Мин</t>
  </si>
  <si>
    <t>Рз</t>
  </si>
  <si>
    <t>Пр</t>
  </si>
  <si>
    <t xml:space="preserve">ЦСР </t>
  </si>
  <si>
    <t>ВР</t>
  </si>
  <si>
    <t>Сумма</t>
  </si>
  <si>
    <t>09</t>
  </si>
  <si>
    <t>01</t>
  </si>
  <si>
    <t>057</t>
  </si>
  <si>
    <t>08</t>
  </si>
  <si>
    <t>04</t>
  </si>
  <si>
    <t>Образование</t>
  </si>
  <si>
    <t>07</t>
  </si>
  <si>
    <t>Общее образование</t>
  </si>
  <si>
    <t>02</t>
  </si>
  <si>
    <t>074</t>
  </si>
  <si>
    <t>Музеи и постоянные выставки</t>
  </si>
  <si>
    <t>Библиотеки</t>
  </si>
  <si>
    <t>06</t>
  </si>
  <si>
    <t>Дошкольное образование</t>
  </si>
  <si>
    <t>Детские дошкольные учреждения</t>
  </si>
  <si>
    <t>05</t>
  </si>
  <si>
    <t>Другие вопросы в области образования</t>
  </si>
  <si>
    <t>Администрация Солонешенского района</t>
  </si>
  <si>
    <t>Общегосударственные вопросы</t>
  </si>
  <si>
    <t>303</t>
  </si>
  <si>
    <t>03</t>
  </si>
  <si>
    <t>Другие общегосударственные вопросы</t>
  </si>
  <si>
    <t>Национальная безопасность и правоохранительная деятельность</t>
  </si>
  <si>
    <t>Сельское хозяйство и рыболовство</t>
  </si>
  <si>
    <t>Комитет администрации района по финансам, налоговой и кредитной политике</t>
  </si>
  <si>
    <t>092</t>
  </si>
  <si>
    <t>Резервные фонды</t>
  </si>
  <si>
    <t>Комитет по культуре администрации Солонешенского района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</si>
  <si>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</si>
  <si>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</si>
  <si>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Физическая культура и спорт</t>
  </si>
  <si>
    <t>Комитет по образованию администрации Солонешенского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</si>
  <si>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</si>
  <si>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</si>
  <si>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Дотации </t>
  </si>
  <si>
    <t>Итого:</t>
  </si>
  <si>
    <t>Социальная политика</t>
  </si>
  <si>
    <t>Периодическая печать и издательства</t>
  </si>
  <si>
    <t>10</t>
  </si>
  <si>
    <t>Социальное обеспечение населения</t>
  </si>
  <si>
    <t>11</t>
  </si>
  <si>
    <t>Средства массовой информации</t>
  </si>
  <si>
    <t>12</t>
  </si>
  <si>
    <t>Другие вопросы в области национальной экономики</t>
  </si>
  <si>
    <t>Национальная экономика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</si>
  <si>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</si>
  <si>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</si>
  <si>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Физическая культура</t>
  </si>
  <si>
    <t>Жилищно-коммунальное хозяйство</t>
  </si>
  <si>
    <t>Коммунальное хозяйство</t>
  </si>
  <si>
    <t>Другие вопросы в области культуры, кинематографии</t>
  </si>
  <si>
    <t>Субсидии бюджетным учреждениям</t>
  </si>
  <si>
    <t>610</t>
  </si>
  <si>
    <t>Культура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</si>
  <si>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</si>
  <si>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200</t>
  </si>
  <si>
    <t>Школы - детские сады, школы начальные, неполные средние и средние</t>
  </si>
  <si>
    <t>100</t>
  </si>
  <si>
    <t>Пенсионное обеспечение</t>
  </si>
  <si>
    <t>Доплаты к пенсиям</t>
  </si>
  <si>
    <t>Социальное обеспечение и иные выплаты населению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</si>
  <si>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</si>
  <si>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Ликвидация последствий чрезвычайных ситуаций и финансирование непредвиденных расходов</t>
  </si>
  <si>
    <t>Предупреждение и ликвидация стихийных бедствий и чрезвычайных ситуаций и создание резервов материально-технических ресурсов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</si>
  <si>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</si>
  <si>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</si>
  <si>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поселений из районного фонда финансовой поддержки</t>
  </si>
  <si>
    <t>Расходы на выплаты персоналу в целях обеспечения выполнения функций местными органами и казенными учреждениями</t>
  </si>
  <si>
    <t>Закупка товаров, работ и услуг для муниципальных нужд</t>
  </si>
  <si>
    <t>Резервные средства</t>
  </si>
  <si>
    <t xml:space="preserve">Распределение бюджетных ассигнований по разделам и </t>
  </si>
  <si>
    <t>подразделам, целевым статьям и видам расходов классификации</t>
  </si>
  <si>
    <t>Глава местной администрации (исполнительно-распорядительного органа муниципального образования)</t>
  </si>
  <si>
    <t>Культура, кинематография</t>
  </si>
  <si>
    <t>Учреждения культуры</t>
  </si>
  <si>
    <t>Уплата налогов, сборов и иных платежей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</si>
  <si>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</si>
  <si>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</si>
  <si>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850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</si>
  <si>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</si>
  <si>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</si>
  <si>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Расходы на проведение антитеррористических мероприятий</t>
  </si>
  <si>
    <t>870</t>
  </si>
  <si>
    <t>Расходы на предоставление межбюджетных трансфертов общего характера бюджетам субъектов Российской Федерации и муниципальных образований</t>
  </si>
  <si>
    <t xml:space="preserve">Расходы на выравнивание бюджетной обеспеченности </t>
  </si>
  <si>
    <t>Расходы на выполнение других обязательств государства</t>
  </si>
  <si>
    <t>Прочие выплаты по обязательствам государства</t>
  </si>
  <si>
    <t>Иные вопросы в отраслях социальной сферы</t>
  </si>
  <si>
    <t>Иные вопросы в сфере культуры и средств массовой информации</t>
  </si>
  <si>
    <t>Руководство в сфере установленных функций</t>
  </si>
  <si>
    <t>Охрана семьи и детства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</si>
  <si>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</si>
  <si>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</si>
  <si>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</si>
  <si>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</si>
  <si>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Функционирование административных комиссий</t>
  </si>
  <si>
    <t>Субвенции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</si>
  <si>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</si>
  <si>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</si>
  <si>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</si>
  <si>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</si>
  <si>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Учреждения по обеспечению национальной безопасности и правоохранительной деятельности</t>
  </si>
  <si>
    <t>Иные вопросы в области национальной экономики</t>
  </si>
  <si>
    <t>Мероприятия по стимулированию инвестиционной активности</t>
  </si>
  <si>
    <t>Оценка недвижимости, признание прав и регулирование отношений по муниципальной собственности</t>
  </si>
  <si>
    <t>Дорожное хозяйство (дорожные фонды)</t>
  </si>
  <si>
    <t>Мероприятия в сфере транспорта и дорожного хозяйства</t>
  </si>
  <si>
    <t>Исполнение судебных актов</t>
  </si>
  <si>
    <t>(местные полномочия)</t>
  </si>
  <si>
    <t>Подпрограмма "Сохранение и развитие дополнительного образования в сфере искусства"</t>
  </si>
  <si>
    <t>Организации (учреждения) дополнительного образования детей</t>
  </si>
  <si>
    <t>Подпрограмма "Сохранение и развитие клубных учреждений"</t>
  </si>
  <si>
    <t>Расходы на реализацию муниципальных программ</t>
  </si>
  <si>
    <t>Подпрограмма "Сохранение и развитие музейного дела"</t>
  </si>
  <si>
    <t>Подпрограмма "Сохранение и развитие библиотечного обслуживания"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</si>
  <si>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</si>
  <si>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</si>
  <si>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 xml:space="preserve">Расходы на реализацию мероприятий муниципальных программ </t>
  </si>
  <si>
    <t>Расходы на обеспечение деятельности (оказание услуг) подведомственных учреждений в сфере образования</t>
  </si>
  <si>
    <t>Содержание, ремонт, реконструкция и строительство автомобильных дорог, являющихся муниципальной собственностью</t>
  </si>
  <si>
    <t>Иные вопросы в сфере социальной политики</t>
  </si>
  <si>
    <t>Расходы на реализацию мероприятий муниципальных программ</t>
  </si>
  <si>
    <t>Молодежная политика и оздоровление детей</t>
  </si>
  <si>
    <t xml:space="preserve">Ведомственная структура расходов бюджета </t>
  </si>
  <si>
    <t>муниципального образования Солонешенский район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</si>
  <si>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</si>
  <si>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</si>
  <si>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</si>
  <si>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</si>
  <si>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</si>
  <si>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</si>
  <si>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</si>
  <si>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</si>
  <si>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</si>
  <si>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Жилищное хозяйство</t>
  </si>
  <si>
    <t>Благоустройство</t>
  </si>
  <si>
    <t>Руководствои управление в сфере установленных функций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</si>
  <si>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</si>
  <si>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Мероприятия в области сельского хозяйства</t>
  </si>
  <si>
    <t>Отлов и содержание безнадзорных животных</t>
  </si>
  <si>
    <t>91 4 0070400</t>
  </si>
  <si>
    <t>44 4 00 00000</t>
  </si>
  <si>
    <t>44 0 00 00000</t>
  </si>
  <si>
    <t>44 4 00 10420</t>
  </si>
  <si>
    <t>44 1 00 00000</t>
  </si>
  <si>
    <t>44 1 00 10530</t>
  </si>
  <si>
    <t>44 1 00 60990</t>
  </si>
  <si>
    <t>44 2 00 00000</t>
  </si>
  <si>
    <t>44 2 00 10560</t>
  </si>
  <si>
    <t>44 3 00 00000</t>
  </si>
  <si>
    <t>44 3 00 10570</t>
  </si>
  <si>
    <t>01 0 00 00000</t>
  </si>
  <si>
    <t>01 2 00 00000</t>
  </si>
  <si>
    <t>01 2 00 10110</t>
  </si>
  <si>
    <t>02 0 00 00000</t>
  </si>
  <si>
    <t>02 5 00 00000</t>
  </si>
  <si>
    <t>02 5 00 10820</t>
  </si>
  <si>
    <t>44 5 00 00000</t>
  </si>
  <si>
    <t>44 5 00 60990</t>
  </si>
  <si>
    <t>02 1 00 00000</t>
  </si>
  <si>
    <t>02 1 00 10390</t>
  </si>
  <si>
    <t>58 0 00 00000</t>
  </si>
  <si>
    <t>58 1 00 00000</t>
  </si>
  <si>
    <t>58 1 00 70900</t>
  </si>
  <si>
    <t>02 1 00 10400</t>
  </si>
  <si>
    <t>02 1 00 10420</t>
  </si>
  <si>
    <t>58 4 00 00000</t>
  </si>
  <si>
    <t>58 4 00 60990</t>
  </si>
  <si>
    <t>58 2 00 00000</t>
  </si>
  <si>
    <t>58 2 00 70910</t>
  </si>
  <si>
    <t xml:space="preserve">58 2 00 70930 </t>
  </si>
  <si>
    <t>59 0 00 00000</t>
  </si>
  <si>
    <t>59 0 00 60990</t>
  </si>
  <si>
    <t>01 4 00 00000</t>
  </si>
  <si>
    <t>01 4 00 70090</t>
  </si>
  <si>
    <t>58 3 00 00000</t>
  </si>
  <si>
    <t>58 3 0060990</t>
  </si>
  <si>
    <t>71 0 00 00000</t>
  </si>
  <si>
    <t>71 3 00 00000</t>
  </si>
  <si>
    <t>71 3 00 70700</t>
  </si>
  <si>
    <t>71 4 00 00000</t>
  </si>
  <si>
    <t>71 4 00 70800</t>
  </si>
  <si>
    <t>99 0 00 00000</t>
  </si>
  <si>
    <t>99 1 00 00000</t>
  </si>
  <si>
    <t>99 1 00 14100</t>
  </si>
  <si>
    <t>01 4 00 70060</t>
  </si>
  <si>
    <t>99 9 00 00000</t>
  </si>
  <si>
    <t>99 9 00 14710</t>
  </si>
  <si>
    <t>01 4 00 51180</t>
  </si>
  <si>
    <t>91 0 00 00000</t>
  </si>
  <si>
    <t>91 2 00 00000</t>
  </si>
  <si>
    <t>98 0 00 00000</t>
  </si>
  <si>
    <t>98 5 00 00000</t>
  </si>
  <si>
    <t>98 5 00 60510</t>
  </si>
  <si>
    <t>99 3 00 14070</t>
  </si>
  <si>
    <t>98 1 00 00000</t>
  </si>
  <si>
    <t>98 1 0060220</t>
  </si>
  <si>
    <t>01 4 00 70110</t>
  </si>
  <si>
    <t>13 0 00 00000</t>
  </si>
  <si>
    <t>13 0 00 60990</t>
  </si>
  <si>
    <t>12 0 00 00000</t>
  </si>
  <si>
    <t>12 0 00 60990</t>
  </si>
  <si>
    <t>02 5 00 10860</t>
  </si>
  <si>
    <t>11 0 00 00000</t>
  </si>
  <si>
    <t>11 0 00 60990</t>
  </si>
  <si>
    <t>16 0 00 00000</t>
  </si>
  <si>
    <t>16 0 00 60990</t>
  </si>
  <si>
    <t>91 1 00 00000</t>
  </si>
  <si>
    <t>91 1 00 17380</t>
  </si>
  <si>
    <t>91 4  0000000</t>
  </si>
  <si>
    <t>90 0 00 00000</t>
  </si>
  <si>
    <t>90 4 00 00000</t>
  </si>
  <si>
    <t>90 4 00 16270</t>
  </si>
  <si>
    <t>70 0 00 00000</t>
  </si>
  <si>
    <t>70 0 00 60990</t>
  </si>
  <si>
    <t>91 2 00 67270</t>
  </si>
  <si>
    <t>98 5 00 06051</t>
  </si>
  <si>
    <t>Транспорт</t>
  </si>
  <si>
    <t>50 0 00 60990</t>
  </si>
  <si>
    <t>50 0 00 00000</t>
  </si>
  <si>
    <t>Комитет Администрации района по финансам, налоговой и кредитной политике</t>
  </si>
  <si>
    <t>Комитет по образованию и делам молодежи Администрации Солонешенского района</t>
  </si>
  <si>
    <t>Комитет по культуре Администрации Солонешенского района</t>
  </si>
  <si>
    <t>Иные вопросы в области нацио-нальной экономики</t>
  </si>
  <si>
    <t>10 2 00 60990</t>
  </si>
  <si>
    <t>10 2 00 00000</t>
  </si>
  <si>
    <t>10 1 00 00000</t>
  </si>
  <si>
    <t>10 1 00 60990</t>
  </si>
  <si>
    <t>40 0 00 60990</t>
  </si>
  <si>
    <t>40 0 00 00000</t>
  </si>
  <si>
    <t>43 2 00 60990</t>
  </si>
  <si>
    <t>43 2 00 00000</t>
  </si>
  <si>
    <t>43 0 00 00000</t>
  </si>
  <si>
    <t>67 0 00 60990</t>
  </si>
  <si>
    <t>67 0 00 00000</t>
  </si>
  <si>
    <t>58 2 00 60990</t>
  </si>
  <si>
    <t>44 3 00 60990</t>
  </si>
  <si>
    <t>99 1 00 14120</t>
  </si>
  <si>
    <t>99 1 00 14130</t>
  </si>
  <si>
    <t>092,</t>
  </si>
  <si>
    <t>Дополнительное образование детей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</si>
  <si>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</t>
  </si>
  <si>
    <t>Судебная система</t>
  </si>
  <si>
    <t>01 4 00 51200</t>
  </si>
  <si>
    <t>71 4 00 70801</t>
  </si>
  <si>
    <t>71 4 00 70802</t>
  </si>
  <si>
    <t>71 4 00 70803</t>
  </si>
  <si>
    <t>Муниципальная программа "Улучшение условий и охраны труда в муниципальном образовании Солонешенский район на 2018-2022годы"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</si>
  <si>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2018-2022годы"</t>
  </si>
  <si>
    <t>44 4 00 60990</t>
  </si>
  <si>
    <t>71 0 00 60990</t>
  </si>
  <si>
    <t>58 2 00 S0992</t>
  </si>
  <si>
    <t xml:space="preserve">Субсидии муниципальным образованиям на обеспечение расчетов муниципальными учреждениями за потребленные топливно-энергетические ресурсы </t>
  </si>
  <si>
    <t>17 2 00 00000</t>
  </si>
  <si>
    <t>17 2 00 S1030</t>
  </si>
  <si>
    <t>17 0 00 00000</t>
  </si>
  <si>
    <t>43 2 00 S1190</t>
  </si>
  <si>
    <t>Субсидии на софинансирование части расходов местных бюджетов по оплате труда работников муниципальных учреждений за счет средств местного бюджета</t>
  </si>
  <si>
    <t>01 2 00 10120</t>
  </si>
  <si>
    <t>Муниципальная программа "Информатизация органов местного самоуправления  в Солонешенском районе на 2018-2022годы"</t>
  </si>
  <si>
    <t>Расходы на выплаты персоналу в целях обеспечения выполнения функций местными органами и казенными учреждениями за счет средств краевого бюджета</t>
  </si>
  <si>
    <t xml:space="preserve">Субсидии на софинансирование части расходов местных бюджетов по оплате труда работников муниципальных учреждений </t>
  </si>
  <si>
    <t>Субсидии бюджетным учреждениям за счет средств краевого бюджета</t>
  </si>
  <si>
    <t>Субсидии бюджетным учреждениям за счет средств местного бюджета</t>
  </si>
  <si>
    <t xml:space="preserve">Расходы на выплаты персоналу в целях обеспечения выполнения функций местными органами и казенными учреждениями за счет средств краевого бюджета </t>
  </si>
  <si>
    <t>Расходы на выплаты персоналу в целях обеспечения выполнения функций местными органами и казенными учреждениями счет средств краевого бюджета</t>
  </si>
  <si>
    <t>Иные расходы в отраслях социальной сферы</t>
  </si>
  <si>
    <t>90 9 00 00000</t>
  </si>
  <si>
    <t>90 9 00 60990</t>
  </si>
  <si>
    <t>54 0 00 60990</t>
  </si>
  <si>
    <t>54 0 00 00000</t>
  </si>
  <si>
    <t>Расходы на реализацию мероприятий краевой адресной инвестиционной программы в рамках  государственной программы Алтайского края "Обеспечение доступным и комфортным жильем населения Алтайского края"</t>
  </si>
  <si>
    <t>14 0 00 00000</t>
  </si>
  <si>
    <t>Глава муниципального образования</t>
  </si>
  <si>
    <t>Муниципальная программа "Развитие культуры Солонешенского района на 2021 - 2026 годы"</t>
  </si>
  <si>
    <t>Муниципальная программа "Развитие культуры Солонешенского района на 2021 - 2026 годы</t>
  </si>
  <si>
    <t>Подпрграмма "Обеспечение мер безопасности в муниципальных учреждениях культуры Солонешенского района на 2021-2026 годы"</t>
  </si>
  <si>
    <t>Государственная программа Алтайского края "Обеспечение населения Алтайского края жилищно-коммунальными услугами"</t>
  </si>
  <si>
    <t>Обеспечение расчетов за топливно-энергетические ресурсы, потребляемые муниципальными учреждениями</t>
  </si>
  <si>
    <t xml:space="preserve">Государственная программа Алтайского края "Обеспечение населения Алтайского края жилищно-коммунальными услугами"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</si>
  <si>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   </t>
  </si>
  <si>
    <t xml:space="preserve"> Муниципальная программа "Комплексные меры  противодействия злоупотребелнию наркотиками и их незаконному обороту в  Солонешенском районе на 2021-2023 гг."    </t>
  </si>
  <si>
    <t>Софинансирование части расходов местных бюджетов по оплате труда работников муниципальных учреждений</t>
  </si>
  <si>
    <t>72 0 00 00000</t>
  </si>
  <si>
    <t>Муниципальная программа "Демографическое развитие Солонешенского района на 2021-2023 годы"</t>
  </si>
  <si>
    <t>Муниципальная программа "Активное долголетие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</si>
  <si>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</si>
  <si>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безопасности дорожного движения в Солонешенском районе Алтайского края  в 2021-2028 годах"</t>
  </si>
  <si>
    <t>Муниципальная программа "Развитие туризма в Солонешенском районе на 2021-2023 годы"</t>
  </si>
  <si>
    <t>Муниципальная программа "Развитии малого и среднего предпринимательства в Солонешенском районе на 2021 - 2023 годы"</t>
  </si>
  <si>
    <t>Муниципальная программа "Модернизация объектов коммунальной инфраструктуры Солонешенского района на 2021 - 2026 годы"</t>
  </si>
  <si>
    <t>Компенсация расходов по оплате тепловой энергии потребителям ресурсоснабжающей организации</t>
  </si>
  <si>
    <t>Муниципальная программа "Развитие физичекой культуры и спорта в муниципальном образовании Солонешенский район Алтайского края на 2021 - 2023 годы"</t>
  </si>
  <si>
    <t>90 2 00 98710</t>
  </si>
  <si>
    <t>90 2 00 00000</t>
  </si>
  <si>
    <t>Закупка товаров, работ, услуг в целях капитального ремонта государственного (муниципального) имущества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</si>
  <si>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а Алтайском края"</t>
  </si>
  <si>
    <t>Расходы на реализацию мероприятий краевой адресной инвестиционной программы</t>
  </si>
  <si>
    <t>72 2 00 S0430</t>
  </si>
  <si>
    <t>72 2 00 00000</t>
  </si>
  <si>
    <t>Муниципальная программа "Развитие культуры Солонешенского района" на 2021 - 2026 годы</t>
  </si>
  <si>
    <t>Государственная программа Алтайского края "Создание условий для эффективного и ответственного управления региональными и муниципальными финансами"</t>
  </si>
  <si>
    <t>Подпрграмма "Обеспечение мер безопасности в муниципальных учреждениях культуры на 2021-2026 годы"</t>
  </si>
  <si>
    <t>Государственная программа Алтайского края "Развитие образования в Алтайском крае"</t>
  </si>
  <si>
    <t>Подпрограмма «Развитие дошко-льного образования в Алтайском крае» государственной программы Алтайского края «Развитие обра-зования в Алтайском крае»</t>
  </si>
  <si>
    <t>Обеспечение государственных га-рантий реализации прав на полу-чение общедоступного и бесплатного дошкольного образования в дошкольных образовательных организациях</t>
  </si>
  <si>
    <t>Муниципальная программа "Развитие образования и молодежной политики  Солонешенского района на 2021 - 2025 годы"</t>
  </si>
  <si>
    <t>Организация питания отдельных категорий обучающихся муници-пальных общеобразовательных организаций за счет средств местного бюджета</t>
  </si>
  <si>
    <t>Подпрограмма «Развитие общего образования в Алтайском крае» государственной программы Ал-тайского края «Развитие образования в Алтайском крае»</t>
  </si>
  <si>
    <t>Муниципальная программа "Развитие образования и молодежной политики Солонешенского района" на 2021 - 2025 годы</t>
  </si>
  <si>
    <t>Государственная программа Ал-тайского края «Развитие образования в Алтайском крае»</t>
  </si>
  <si>
    <t>Развитие системы отдыха и укреп-ления здоровья детей</t>
  </si>
  <si>
    <t>Руководство и управление в сфере установленных функций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</si>
  <si>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 над детьми-сиротами и детьми, оставшимися без попечения родителей</t>
  </si>
  <si>
    <t>Государственная программа Ал-тайского края «Социальная под-держка граждан»</t>
  </si>
  <si>
    <t>Подпрограмма «Поддержка детей-сирот и детей, оставшихся без по-печения родителей» государственной программы Алтайского края «Социальная поддержка граждан»</t>
  </si>
  <si>
    <t>Содержание ребенка в семье опекуна (попечителя) и приемной семье, а также вознаграждение, при-читающееся приемному родителю</t>
  </si>
  <si>
    <t>Обеспечение расчетов за топливно-энергетические ресурсы, по-требляемые муниципальными уч-реждениями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</si>
  <si>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Феде-рации</t>
  </si>
  <si>
    <t xml:space="preserve">Другие вопросы в области социальной политики </t>
  </si>
  <si>
    <t>Муниципальная программа " Активное долголетие  на 2021-2023 годы"</t>
  </si>
  <si>
    <t>Муниципальная программа "Повышение безопасности дорожного движения в Солонешенском районе Алтайского края в 2021-2028 годах"</t>
  </si>
  <si>
    <t>Государственная программа Ал-тайского края «Развитие транс-портной системы Алтайского края»</t>
  </si>
  <si>
    <t>Подпрограмма «Развитие дорожного хозяйства Алтайского края» государственной программы Ал-тайского края «Развитие транс-портной системы Алтайского края»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</si>
  <si>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</si>
  <si>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Закупка товаров, работ и услуг для муниципальных нужд за счет средств краевого бюджета</t>
  </si>
  <si>
    <t>Закупка товаров, работ и услуг для муниципальных нужд за счет средств местного бюджета</t>
  </si>
  <si>
    <t xml:space="preserve">Компенсация расходов по оплате тепловой энергии потребителям ресурсоснабжающей организации </t>
  </si>
  <si>
    <t>Информационное освещение деятельности органов государственной власти Алтайского края и поддержка средств массовой информации</t>
  </si>
  <si>
    <t>Государственная программа Алтайского края "Развитие образования в Алтайском края"</t>
  </si>
  <si>
    <t>Закупка товаров, работ, услуг в целях капитального ремонта государственного (муниципального) имущества за счет средств местного бюджета</t>
  </si>
  <si>
    <t>99 1 00 14110</t>
  </si>
  <si>
    <t>Муниципальная программа "Развитие образования и молодежной политики в Солонешенском районе" на 2021 - 2025 годы</t>
  </si>
  <si>
    <t xml:space="preserve">Подпрограмма "Развитие общего образования в Солонешенском районе" </t>
  </si>
  <si>
    <t xml:space="preserve">58 1 00 60930 </t>
  </si>
  <si>
    <t xml:space="preserve">Подпрограмма «Развитие дополнительного образования детей и сферы отдыха и оздоровления детей в Солонешенском районе "                                                                                        </t>
  </si>
  <si>
    <t>58 5 00 00000</t>
  </si>
  <si>
    <t xml:space="preserve">Подпрограмма "Молодежная политика в Солонешенском районе" </t>
  </si>
  <si>
    <t xml:space="preserve">Подпрограмма «Профессиональная подготовка, переподготовка, повышение квалификации и развитие кадрового потенциала Солонешенского района "                                                                                                   </t>
  </si>
  <si>
    <t>58 6 00 00000</t>
  </si>
  <si>
    <t>58 6 00 60990</t>
  </si>
  <si>
    <t>300</t>
  </si>
  <si>
    <t xml:space="preserve">Подпрограмма "Пожарная безопасность образовательных организаций Солонешенского района" </t>
  </si>
  <si>
    <t xml:space="preserve">Подпрограмма "Патриотическое воспитание граждан в Солонешенском районе" </t>
  </si>
  <si>
    <t>Подпрограмма «Развитие допол-нительного образования детей и сферы отдыха и оздоровления детей в Алтайском крае» государственной программы Алтайского края «Развитие образования в Алтайском крае»</t>
  </si>
  <si>
    <t xml:space="preserve">Подпрограмма "Развитие общего образования в Солонешенском районе " </t>
  </si>
  <si>
    <t>01 2 00 10160</t>
  </si>
  <si>
    <t>Государственная программа Алтайского края «Развитие транспортной системы Алтайского края»</t>
  </si>
  <si>
    <t>Подпрограмма «Развитие дорожного хозяйства Алтайского края» государственной программы Алтайского края «Развитие транспортной системы Алтайского края»</t>
  </si>
  <si>
    <t>Расходы на выплаты персоналу в целях обеспечения выполнения функций местными органами и казенными учреждениями за счет средств местного бюджета</t>
  </si>
  <si>
    <t>Расходы на организацию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</si>
  <si>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58 2 00 L3042</t>
  </si>
  <si>
    <t>58 2 00 53032</t>
  </si>
  <si>
    <t>Подпрограмма «Поддержка семей с детьми» государственной программы Алтайского края «Социальная поддержка граждан»</t>
  </si>
  <si>
    <t>Расходы на выплаты персоналу в целях обеспечения выполнения функций местными органами и казенными учреждениями счет средств местного бюджета</t>
  </si>
  <si>
    <t>Закупка товаров,работ и услуг для государственных(муниципальных) нужд за счет средств краевого бюджета</t>
  </si>
  <si>
    <t>43 1 00 00000</t>
  </si>
  <si>
    <t>Расходы на реализацию мероприятий, направленных на обеспечение стабильного водоснабжения населения Алтайского края</t>
  </si>
  <si>
    <t>43 1 00  S3020</t>
  </si>
  <si>
    <t>Подпрограмма «Развитие водо-снабжения, водоотведения и очистки сточных вод в Алтайском крае» государственной программы Алтайского края «Обеспечение населения Алтайского края жилищно-коммунальными услугами»</t>
  </si>
  <si>
    <t>Закупка товаров,работ и услуг для государственных(муниципальных) нужд за счет средств местного бюджета</t>
  </si>
  <si>
    <t>Иные 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</si>
  <si>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>Обеспечение государственных га-рантий реализации прав на полу-чение общедоступного и бесплат-ного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</si>
  <si>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58 3 00 13210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</si>
  <si>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в Алтайском края"</t>
  </si>
  <si>
    <t>Расходы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</si>
  <si>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Муниципальная программа "Развитие туризма в Солонешенском районе на  2021 - 2023 годы"</t>
  </si>
  <si>
    <t>на 2022 год</t>
  </si>
  <si>
    <t>расходов бюджета в ведомственной структуре расходов на 2022 год</t>
  </si>
  <si>
    <t>прочие выплаты по обязательствам государства</t>
  </si>
  <si>
    <t>Закупка энергетических ресурсов</t>
  </si>
  <si>
    <t>58 5 00 60990</t>
  </si>
  <si>
    <t>Расходы на ежемесячное денежное вознаграждение за классное руководство педработникам государственных и муниципальных общеобразовательных организаций за счет средств федерального бюджета</t>
  </si>
  <si>
    <t>44 2 00 60990</t>
  </si>
  <si>
    <t>Подпрограмма «Обеспечение ус-ловий реализации программы и развития отрасли» государственной программы Алтайского края «Развитие культуры Алтайского края»</t>
  </si>
  <si>
    <t>Закупка товаров, работ и услуг в целях капитального ремонта государственного (муниципального) имущества  за счет средств местного бюджета</t>
  </si>
  <si>
    <t>Обеспечение проведения выборов, референдумов</t>
  </si>
  <si>
    <t>Проведение выборов в представительные органы муниципального образования</t>
  </si>
  <si>
    <t>01 3 00 10240</t>
  </si>
  <si>
    <t>58 1 00 60990</t>
  </si>
  <si>
    <t xml:space="preserve">                                                                Приложение №5</t>
  </si>
  <si>
    <t>Муниципальная программа "Противодействие экстремизму и идеологии терроризма в Солонешенском районе" на 2022-2026 годы"</t>
  </si>
  <si>
    <t>Муниципальная программа "Профилактика преступлений, иных правонарушений в Солонешенском районе на 2022-2025 годы"</t>
  </si>
  <si>
    <t>Муниципальная программа "Профилактика преступлений, иных правонарушений в Солонешенском районе на 2022 - 2025 годы"</t>
  </si>
  <si>
    <t xml:space="preserve">«О бюджете муниципального образования </t>
  </si>
  <si>
    <t>Солонешенский район на 2022 год»</t>
  </si>
  <si>
    <t>44 4 А1 55130</t>
  </si>
  <si>
    <t>Закупка товаров, работ и услуг в целях капитального ремонта государственного (муниципального) имущества  за счет средств федерального бюджета</t>
  </si>
  <si>
    <t>Закупка товаров, работ и услуг в целях капитального ремонта государственного (муниципального) имущества  за счет средств краевого бюджета (сверхфинансирование)</t>
  </si>
  <si>
    <t>44 4 А1 55194</t>
  </si>
  <si>
    <t>Расходы на реализацию мероприятий краевой адресной инвестиционной программы в рамках подпрограммы "Обеспечение жильем молодых семей в Алтайском крае" государственной программы Алтайского края "Обеспечение доступным и комфортным жильем населения Алтайского края"</t>
  </si>
  <si>
    <t>Субсидии гражданам на приобретение жилья</t>
  </si>
  <si>
    <t>14 1 00 00000</t>
  </si>
  <si>
    <t>14 1 00 L4970</t>
  </si>
  <si>
    <t>Социальное обеспечение и иные выплаты населению за счет средств федерального бюджета</t>
  </si>
  <si>
    <t>Социальное обеспечение и иные выплаты населению  за счет средств местного бюджета</t>
  </si>
  <si>
    <t xml:space="preserve">Государственная программа Алтайского края "Комплексное развитие сельских территорий Алтайского края" </t>
  </si>
  <si>
    <t>Улучшение жилищных условий на сельских территориях, за счет средств краевого бюджета</t>
  </si>
  <si>
    <t>52 0 00 00000</t>
  </si>
  <si>
    <t>52 0 00 S0630</t>
  </si>
  <si>
    <t>Социальное обеспечение и иные выплаты населению за счет средств местного бюджета</t>
  </si>
  <si>
    <t>Субсидии бюджетам муниципальных образований на поддержку отрасли культуры (оснащение образовательных учреждений в сфере культуры (детских школ искусств) музыкальными инструментами, оборудованием, учебными материалами)</t>
  </si>
  <si>
    <t>добавили 736,9</t>
  </si>
  <si>
    <t>Социальное обеспечение и иные выплаты населению за счет средств краевого бюджета</t>
  </si>
  <si>
    <t>Субсидии бюджетным учреждениям за счет средств федерального бюджета</t>
  </si>
  <si>
    <t>Муниципальная программа "Обеспечение жильем молодых семей в Солонешенском районе  на 2020- 2024 годы"</t>
  </si>
  <si>
    <t>Государственная программа Алтайского края "Развитие образования и молодежной политике а Алтайском края" на 2021-2025 годы</t>
  </si>
  <si>
    <t>Муниципальная программа "Доступная среда для инвалидов на 2022- 2026 годы"</t>
  </si>
  <si>
    <t>О внесении изменений в решение</t>
  </si>
  <si>
    <t xml:space="preserve"> районного Совета народных депутатов</t>
  </si>
  <si>
    <t>от "24" декабря 2021 № 63</t>
  </si>
  <si>
    <t>Изменения</t>
  </si>
  <si>
    <t>Сумма с учетом изменений</t>
  </si>
  <si>
    <t>Капитальный ремонт Сибирячихинская СОШ</t>
  </si>
  <si>
    <t>58 7 00 00000</t>
  </si>
  <si>
    <t>58 7 00 S0990</t>
  </si>
  <si>
    <t>44 4 00 S4992</t>
  </si>
  <si>
    <t xml:space="preserve">от 18.02.2022 № 75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</si>
</sst>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"/>
    <numFmt numFmtId="176" formatCode="0.0000"/>
    <numFmt numFmtId="177" formatCode="0.000"/>
  </numFmts>
  <fonts count="54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color indexed="10"/>
      <name val="Times New Roman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8F7F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 wrapText="1"/>
    </xf>
    <xf numFmtId="174" fontId="8" fillId="0" borderId="0" xfId="0" applyNumberFormat="1" applyFont="1" applyAlignment="1">
      <alignment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74" fontId="6" fillId="33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vertical="justify" wrapText="1"/>
    </xf>
    <xf numFmtId="0" fontId="8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justify" wrapText="1"/>
    </xf>
    <xf numFmtId="49" fontId="1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wrapText="1"/>
      <protection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74" fontId="8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horizontal="right"/>
    </xf>
    <xf numFmtId="0" fontId="9" fillId="0" borderId="0" xfId="52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3" fillId="0" borderId="0" xfId="0" applyFont="1" applyAlignment="1">
      <alignment/>
    </xf>
    <xf numFmtId="0" fontId="3" fillId="0" borderId="11" xfId="0" applyFont="1" applyBorder="1" applyAlignment="1">
      <alignment wrapText="1"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172" fontId="12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1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1.00390625" style="0" customWidth="1"/>
    <col min="2" max="2" width="5.125" style="0" customWidth="1"/>
    <col min="3" max="3" width="4.25390625" style="0" customWidth="1"/>
    <col min="4" max="4" width="4.375" style="0" customWidth="1"/>
    <col min="5" max="5" width="14.75390625" style="0" customWidth="1"/>
    <col min="6" max="6" width="7.00390625" style="0" customWidth="1"/>
    <col min="7" max="7" width="13.625" style="0" customWidth="1"/>
    <col min="8" max="8" width="13.125" style="0" customWidth="1"/>
    <col min="9" max="9" width="14.00390625" style="0" customWidth="1"/>
  </cols>
  <sheetData>
    <row r="1" spans="1:9" ht="15">
      <c r="A1" s="111" t="s">
        <v>388</v>
      </c>
      <c r="B1" s="111"/>
      <c r="C1" s="111"/>
      <c r="D1" s="111"/>
      <c r="E1" s="111"/>
      <c r="F1" s="111"/>
      <c r="G1" s="111"/>
      <c r="H1" s="111"/>
      <c r="I1" s="111"/>
    </row>
    <row r="2" spans="1:9" ht="15.75" customHeight="1">
      <c r="A2" s="112" t="s">
        <v>416</v>
      </c>
      <c r="B2" s="112"/>
      <c r="C2" s="112"/>
      <c r="D2" s="112"/>
      <c r="E2" s="112"/>
      <c r="F2" s="112"/>
      <c r="G2" s="112"/>
      <c r="H2" s="112"/>
      <c r="I2" s="112"/>
    </row>
    <row r="3" spans="1:9" ht="15">
      <c r="A3" s="114" t="s">
        <v>417</v>
      </c>
      <c r="B3" s="114"/>
      <c r="C3" s="114"/>
      <c r="D3" s="114"/>
      <c r="E3" s="114"/>
      <c r="F3" s="114"/>
      <c r="G3" s="114"/>
      <c r="H3" s="114"/>
      <c r="I3" s="114"/>
    </row>
    <row r="4" spans="1:9" ht="15">
      <c r="A4" s="114" t="s">
        <v>418</v>
      </c>
      <c r="B4" s="114"/>
      <c r="C4" s="114"/>
      <c r="D4" s="114"/>
      <c r="E4" s="114"/>
      <c r="F4" s="114"/>
      <c r="G4" s="114"/>
      <c r="H4" s="114"/>
      <c r="I4" s="114"/>
    </row>
    <row r="5" spans="1:9" ht="15">
      <c r="A5" s="112" t="s">
        <v>392</v>
      </c>
      <c r="B5" s="112"/>
      <c r="C5" s="112"/>
      <c r="D5" s="112"/>
      <c r="E5" s="112"/>
      <c r="F5" s="112"/>
      <c r="G5" s="112"/>
      <c r="H5" s="112"/>
      <c r="I5" s="112"/>
    </row>
    <row r="6" spans="1:9" ht="15">
      <c r="A6" s="112" t="s">
        <v>393</v>
      </c>
      <c r="B6" s="112"/>
      <c r="C6" s="112"/>
      <c r="D6" s="112"/>
      <c r="E6" s="112"/>
      <c r="F6" s="112"/>
      <c r="G6" s="112"/>
      <c r="H6" s="112"/>
      <c r="I6" s="112"/>
    </row>
    <row r="7" spans="1:9" ht="15">
      <c r="A7" s="112" t="s">
        <v>425</v>
      </c>
      <c r="B7" s="112"/>
      <c r="C7" s="112"/>
      <c r="D7" s="112"/>
      <c r="E7" s="112"/>
      <c r="F7" s="112"/>
      <c r="G7" s="112"/>
      <c r="H7" s="112"/>
      <c r="I7" s="112"/>
    </row>
    <row r="8" spans="1:7" ht="18">
      <c r="A8" s="43"/>
      <c r="B8" s="43"/>
      <c r="C8" s="43"/>
      <c r="D8" s="43"/>
      <c r="E8" s="43"/>
      <c r="F8" s="43"/>
      <c r="G8" s="43"/>
    </row>
    <row r="9" spans="1:9" ht="18.75" customHeight="1">
      <c r="A9" s="113" t="s">
        <v>78</v>
      </c>
      <c r="B9" s="113"/>
      <c r="C9" s="113"/>
      <c r="D9" s="113"/>
      <c r="E9" s="113"/>
      <c r="F9" s="113"/>
      <c r="G9" s="113"/>
      <c r="H9" s="113"/>
      <c r="I9" s="113"/>
    </row>
    <row r="10" spans="1:9" ht="18.75" customHeight="1">
      <c r="A10" s="113" t="s">
        <v>79</v>
      </c>
      <c r="B10" s="113"/>
      <c r="C10" s="113"/>
      <c r="D10" s="113"/>
      <c r="E10" s="113"/>
      <c r="F10" s="113"/>
      <c r="G10" s="113"/>
      <c r="H10" s="113"/>
      <c r="I10" s="113"/>
    </row>
    <row r="11" spans="1:9" ht="18.75" customHeight="1">
      <c r="A11" s="113" t="s">
        <v>376</v>
      </c>
      <c r="B11" s="113"/>
      <c r="C11" s="113"/>
      <c r="D11" s="113"/>
      <c r="E11" s="113"/>
      <c r="F11" s="113"/>
      <c r="G11" s="113"/>
      <c r="H11" s="113"/>
      <c r="I11" s="113"/>
    </row>
    <row r="12" spans="1:9" ht="18">
      <c r="A12" s="115" t="s">
        <v>116</v>
      </c>
      <c r="B12" s="115"/>
      <c r="C12" s="115"/>
      <c r="D12" s="115"/>
      <c r="E12" s="115"/>
      <c r="F12" s="115"/>
      <c r="G12" s="115"/>
      <c r="H12" s="115"/>
      <c r="I12" s="115"/>
    </row>
    <row r="13" spans="1:9" ht="15">
      <c r="A13" s="1"/>
      <c r="B13" s="2"/>
      <c r="C13" s="2"/>
      <c r="D13" s="2"/>
      <c r="E13" s="2"/>
      <c r="F13" s="2"/>
      <c r="G13" s="116" t="s">
        <v>0</v>
      </c>
      <c r="H13" s="116"/>
      <c r="I13" s="116"/>
    </row>
    <row r="14" spans="1:9" ht="46.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5" t="s">
        <v>7</v>
      </c>
      <c r="H14" s="110" t="s">
        <v>419</v>
      </c>
      <c r="I14" s="110" t="s">
        <v>420</v>
      </c>
    </row>
    <row r="15" spans="1:9" ht="30.75">
      <c r="A15" s="25" t="s">
        <v>35</v>
      </c>
      <c r="B15" s="26" t="s">
        <v>10</v>
      </c>
      <c r="C15" s="31"/>
      <c r="D15" s="31"/>
      <c r="E15" s="31"/>
      <c r="F15" s="31"/>
      <c r="G15" s="32">
        <f>G16+G27</f>
        <v>22959.399999999998</v>
      </c>
      <c r="H15" s="32">
        <f>H16+H27</f>
        <v>8261.100000000002</v>
      </c>
      <c r="I15" s="32">
        <f>I16+I27</f>
        <v>31220.5</v>
      </c>
    </row>
    <row r="16" spans="1:9" ht="15">
      <c r="A16" s="10" t="s">
        <v>13</v>
      </c>
      <c r="B16" s="7" t="s">
        <v>10</v>
      </c>
      <c r="C16" s="11" t="s">
        <v>14</v>
      </c>
      <c r="D16" s="11"/>
      <c r="E16" s="12"/>
      <c r="F16" s="11"/>
      <c r="G16" s="13">
        <f>G17</f>
        <v>3204.7999999999997</v>
      </c>
      <c r="H16" s="13">
        <f>H17</f>
        <v>-712.1999999999998</v>
      </c>
      <c r="I16" s="13">
        <f>I17</f>
        <v>2492.6</v>
      </c>
    </row>
    <row r="17" spans="1:9" ht="15">
      <c r="A17" s="9" t="s">
        <v>248</v>
      </c>
      <c r="B17" s="8" t="s">
        <v>10</v>
      </c>
      <c r="C17" s="18" t="s">
        <v>14</v>
      </c>
      <c r="D17" s="15" t="s">
        <v>28</v>
      </c>
      <c r="E17" s="16"/>
      <c r="F17" s="15"/>
      <c r="G17" s="19">
        <f>G18+G24</f>
        <v>3204.7999999999997</v>
      </c>
      <c r="H17" s="19">
        <f>H18+H24</f>
        <v>-712.1999999999998</v>
      </c>
      <c r="I17" s="19">
        <f>I18+I24</f>
        <v>2492.6</v>
      </c>
    </row>
    <row r="18" spans="1:9" ht="46.5">
      <c r="A18" s="44" t="s">
        <v>282</v>
      </c>
      <c r="B18" s="8" t="s">
        <v>10</v>
      </c>
      <c r="C18" s="40" t="s">
        <v>14</v>
      </c>
      <c r="D18" s="40" t="s">
        <v>28</v>
      </c>
      <c r="E18" s="37" t="s">
        <v>150</v>
      </c>
      <c r="F18" s="37"/>
      <c r="G18" s="17">
        <f>G19+G23</f>
        <v>3196.6</v>
      </c>
      <c r="H18" s="17">
        <f>H19+H23</f>
        <v>-712.1999999999998</v>
      </c>
      <c r="I18" s="17">
        <f>I19+I23</f>
        <v>2484.4</v>
      </c>
    </row>
    <row r="19" spans="1:9" ht="46.5">
      <c r="A19" s="44" t="s">
        <v>117</v>
      </c>
      <c r="B19" s="8" t="s">
        <v>10</v>
      </c>
      <c r="C19" s="40" t="s">
        <v>14</v>
      </c>
      <c r="D19" s="40" t="s">
        <v>28</v>
      </c>
      <c r="E19" s="37" t="s">
        <v>149</v>
      </c>
      <c r="F19" s="37"/>
      <c r="G19" s="17">
        <f aca="true" t="shared" si="0" ref="G19:I20">G20</f>
        <v>3146.6</v>
      </c>
      <c r="H19" s="17">
        <f t="shared" si="0"/>
        <v>-712.1999999999998</v>
      </c>
      <c r="I19" s="17">
        <f t="shared" si="0"/>
        <v>2434.4</v>
      </c>
    </row>
    <row r="20" spans="1:9" ht="30.75">
      <c r="A20" s="14" t="s">
        <v>118</v>
      </c>
      <c r="B20" s="8" t="s">
        <v>10</v>
      </c>
      <c r="C20" s="40" t="s">
        <v>14</v>
      </c>
      <c r="D20" s="40" t="s">
        <v>28</v>
      </c>
      <c r="E20" s="37" t="s">
        <v>151</v>
      </c>
      <c r="F20" s="37"/>
      <c r="G20" s="17">
        <f t="shared" si="0"/>
        <v>3146.6</v>
      </c>
      <c r="H20" s="17">
        <f t="shared" si="0"/>
        <v>-712.1999999999998</v>
      </c>
      <c r="I20" s="17">
        <f t="shared" si="0"/>
        <v>2434.4</v>
      </c>
    </row>
    <row r="21" spans="1:9" ht="15">
      <c r="A21" s="9" t="s">
        <v>59</v>
      </c>
      <c r="B21" s="8" t="s">
        <v>10</v>
      </c>
      <c r="C21" s="40" t="s">
        <v>14</v>
      </c>
      <c r="D21" s="40" t="s">
        <v>28</v>
      </c>
      <c r="E21" s="37" t="s">
        <v>151</v>
      </c>
      <c r="F21" s="37">
        <v>610</v>
      </c>
      <c r="G21" s="17">
        <v>3146.6</v>
      </c>
      <c r="H21" s="17">
        <f>I21-G21</f>
        <v>-712.1999999999998</v>
      </c>
      <c r="I21" s="17">
        <v>2434.4</v>
      </c>
    </row>
    <row r="22" spans="1:9" ht="30.75">
      <c r="A22" s="9" t="s">
        <v>120</v>
      </c>
      <c r="B22" s="8" t="s">
        <v>10</v>
      </c>
      <c r="C22" s="40" t="s">
        <v>14</v>
      </c>
      <c r="D22" s="40" t="s">
        <v>28</v>
      </c>
      <c r="E22" s="37" t="s">
        <v>257</v>
      </c>
      <c r="F22" s="37"/>
      <c r="G22" s="17">
        <f>G23</f>
        <v>50</v>
      </c>
      <c r="H22" s="17">
        <f>H23</f>
        <v>0</v>
      </c>
      <c r="I22" s="17">
        <f>I23</f>
        <v>50</v>
      </c>
    </row>
    <row r="23" spans="1:9" ht="15">
      <c r="A23" s="9" t="s">
        <v>59</v>
      </c>
      <c r="B23" s="8" t="s">
        <v>10</v>
      </c>
      <c r="C23" s="40" t="s">
        <v>14</v>
      </c>
      <c r="D23" s="40" t="s">
        <v>28</v>
      </c>
      <c r="E23" s="37" t="s">
        <v>257</v>
      </c>
      <c r="F23" s="37">
        <v>610</v>
      </c>
      <c r="G23" s="17">
        <v>50</v>
      </c>
      <c r="H23" s="17">
        <f>I23-G23</f>
        <v>0</v>
      </c>
      <c r="I23" s="17">
        <v>50</v>
      </c>
    </row>
    <row r="24" spans="1:9" ht="78">
      <c r="A24" s="9" t="s">
        <v>309</v>
      </c>
      <c r="B24" s="8" t="s">
        <v>10</v>
      </c>
      <c r="C24" s="40" t="s">
        <v>14</v>
      </c>
      <c r="D24" s="40" t="s">
        <v>28</v>
      </c>
      <c r="E24" s="37" t="s">
        <v>307</v>
      </c>
      <c r="F24" s="37"/>
      <c r="G24" s="17">
        <f aca="true" t="shared" si="1" ref="G24:I25">G25</f>
        <v>8.2</v>
      </c>
      <c r="H24" s="17">
        <f t="shared" si="1"/>
        <v>0</v>
      </c>
      <c r="I24" s="17">
        <f t="shared" si="1"/>
        <v>8.2</v>
      </c>
    </row>
    <row r="25" spans="1:9" ht="48" customHeight="1">
      <c r="A25" s="9" t="s">
        <v>290</v>
      </c>
      <c r="B25" s="8" t="s">
        <v>10</v>
      </c>
      <c r="C25" s="40" t="s">
        <v>14</v>
      </c>
      <c r="D25" s="40" t="s">
        <v>28</v>
      </c>
      <c r="E25" s="37" t="s">
        <v>306</v>
      </c>
      <c r="F25" s="37"/>
      <c r="G25" s="17">
        <f t="shared" si="1"/>
        <v>8.2</v>
      </c>
      <c r="H25" s="17">
        <f t="shared" si="1"/>
        <v>0</v>
      </c>
      <c r="I25" s="17">
        <f t="shared" si="1"/>
        <v>8.2</v>
      </c>
    </row>
    <row r="26" spans="1:9" ht="30.75">
      <c r="A26" s="9" t="s">
        <v>271</v>
      </c>
      <c r="B26" s="8" t="s">
        <v>10</v>
      </c>
      <c r="C26" s="40" t="s">
        <v>14</v>
      </c>
      <c r="D26" s="40" t="s">
        <v>28</v>
      </c>
      <c r="E26" s="37" t="s">
        <v>306</v>
      </c>
      <c r="F26" s="37">
        <v>610</v>
      </c>
      <c r="G26" s="17">
        <v>8.2</v>
      </c>
      <c r="H26" s="17">
        <f>I26-G26</f>
        <v>0</v>
      </c>
      <c r="I26" s="17">
        <v>8.2</v>
      </c>
    </row>
    <row r="27" spans="1:9" s="81" customFormat="1" ht="15">
      <c r="A27" s="20" t="s">
        <v>81</v>
      </c>
      <c r="B27" s="6" t="s">
        <v>10</v>
      </c>
      <c r="C27" s="38" t="s">
        <v>11</v>
      </c>
      <c r="D27" s="38"/>
      <c r="E27" s="39"/>
      <c r="F27" s="39"/>
      <c r="G27" s="13">
        <f>G28+G51</f>
        <v>19754.6</v>
      </c>
      <c r="H27" s="13">
        <f>H28+H51</f>
        <v>8973.300000000001</v>
      </c>
      <c r="I27" s="13">
        <f>I28+I51</f>
        <v>28727.9</v>
      </c>
    </row>
    <row r="28" spans="1:9" s="81" customFormat="1" ht="15">
      <c r="A28" s="20" t="s">
        <v>61</v>
      </c>
      <c r="B28" s="6" t="s">
        <v>10</v>
      </c>
      <c r="C28" s="38" t="s">
        <v>11</v>
      </c>
      <c r="D28" s="38" t="s">
        <v>9</v>
      </c>
      <c r="E28" s="39"/>
      <c r="F28" s="39"/>
      <c r="G28" s="13">
        <f>G29+G48+G45</f>
        <v>12076.899999999998</v>
      </c>
      <c r="H28" s="13">
        <f>H29+H48+H45</f>
        <v>8973.300000000001</v>
      </c>
      <c r="I28" s="13">
        <f>I29+I48+I45</f>
        <v>21050.2</v>
      </c>
    </row>
    <row r="29" spans="1:9" ht="46.5">
      <c r="A29" s="44" t="s">
        <v>282</v>
      </c>
      <c r="B29" s="8" t="s">
        <v>10</v>
      </c>
      <c r="C29" s="40" t="s">
        <v>11</v>
      </c>
      <c r="D29" s="40" t="s">
        <v>9</v>
      </c>
      <c r="E29" s="37" t="s">
        <v>150</v>
      </c>
      <c r="F29" s="37"/>
      <c r="G29" s="17">
        <f>G30+G35+G40</f>
        <v>10999.8</v>
      </c>
      <c r="H29" s="17">
        <f>H30+H35+H40</f>
        <v>-6672.6</v>
      </c>
      <c r="I29" s="17">
        <f>I30+I35+I40</f>
        <v>4327.2</v>
      </c>
    </row>
    <row r="30" spans="1:9" ht="30.75">
      <c r="A30" s="44" t="s">
        <v>119</v>
      </c>
      <c r="B30" s="8" t="s">
        <v>10</v>
      </c>
      <c r="C30" s="40" t="s">
        <v>11</v>
      </c>
      <c r="D30" s="40" t="s">
        <v>9</v>
      </c>
      <c r="E30" s="37" t="s">
        <v>152</v>
      </c>
      <c r="F30" s="37"/>
      <c r="G30" s="17">
        <f>G31+G33</f>
        <v>6118.5</v>
      </c>
      <c r="H30" s="17">
        <f>H31+H33</f>
        <v>-4658.5</v>
      </c>
      <c r="I30" s="17">
        <f>I31+I33</f>
        <v>1460</v>
      </c>
    </row>
    <row r="31" spans="1:9" ht="15">
      <c r="A31" s="14" t="s">
        <v>82</v>
      </c>
      <c r="B31" s="8" t="s">
        <v>10</v>
      </c>
      <c r="C31" s="40" t="s">
        <v>11</v>
      </c>
      <c r="D31" s="40" t="s">
        <v>9</v>
      </c>
      <c r="E31" s="37" t="s">
        <v>153</v>
      </c>
      <c r="F31" s="37"/>
      <c r="G31" s="17">
        <f>G32</f>
        <v>5928.5</v>
      </c>
      <c r="H31" s="17">
        <f>H32</f>
        <v>-4658.5</v>
      </c>
      <c r="I31" s="17">
        <f>I32</f>
        <v>1270</v>
      </c>
    </row>
    <row r="32" spans="1:9" ht="15">
      <c r="A32" s="9" t="s">
        <v>59</v>
      </c>
      <c r="B32" s="8" t="s">
        <v>10</v>
      </c>
      <c r="C32" s="40" t="s">
        <v>11</v>
      </c>
      <c r="D32" s="40" t="s">
        <v>9</v>
      </c>
      <c r="E32" s="37" t="s">
        <v>153</v>
      </c>
      <c r="F32" s="37">
        <v>610</v>
      </c>
      <c r="G32" s="17">
        <v>5928.5</v>
      </c>
      <c r="H32" s="17">
        <f>I32-G32</f>
        <v>-4658.5</v>
      </c>
      <c r="I32" s="17">
        <v>1270</v>
      </c>
    </row>
    <row r="33" spans="1:9" ht="30.75">
      <c r="A33" s="9" t="s">
        <v>120</v>
      </c>
      <c r="B33" s="8" t="s">
        <v>10</v>
      </c>
      <c r="C33" s="40" t="s">
        <v>11</v>
      </c>
      <c r="D33" s="40" t="s">
        <v>9</v>
      </c>
      <c r="E33" s="37" t="s">
        <v>154</v>
      </c>
      <c r="F33" s="37"/>
      <c r="G33" s="17">
        <f>G34</f>
        <v>190</v>
      </c>
      <c r="H33" s="17">
        <f>H34</f>
        <v>0</v>
      </c>
      <c r="I33" s="17">
        <f>I34</f>
        <v>190</v>
      </c>
    </row>
    <row r="34" spans="1:9" ht="15">
      <c r="A34" s="9" t="s">
        <v>59</v>
      </c>
      <c r="B34" s="8" t="s">
        <v>10</v>
      </c>
      <c r="C34" s="40" t="s">
        <v>11</v>
      </c>
      <c r="D34" s="40" t="s">
        <v>9</v>
      </c>
      <c r="E34" s="37" t="s">
        <v>154</v>
      </c>
      <c r="F34" s="37">
        <v>610</v>
      </c>
      <c r="G34" s="17">
        <v>190</v>
      </c>
      <c r="H34" s="17">
        <f>I34-G34</f>
        <v>0</v>
      </c>
      <c r="I34" s="17">
        <v>190</v>
      </c>
    </row>
    <row r="35" spans="1:9" ht="30.75">
      <c r="A35" s="44" t="s">
        <v>121</v>
      </c>
      <c r="B35" s="8" t="s">
        <v>10</v>
      </c>
      <c r="C35" s="40" t="s">
        <v>11</v>
      </c>
      <c r="D35" s="40" t="s">
        <v>9</v>
      </c>
      <c r="E35" s="37" t="s">
        <v>155</v>
      </c>
      <c r="F35" s="37"/>
      <c r="G35" s="17">
        <f>G36+G38</f>
        <v>656.2</v>
      </c>
      <c r="H35" s="17">
        <f>H36+H38</f>
        <v>0</v>
      </c>
      <c r="I35" s="17">
        <f>I36+I38</f>
        <v>656.2</v>
      </c>
    </row>
    <row r="36" spans="1:9" ht="15">
      <c r="A36" s="9" t="s">
        <v>18</v>
      </c>
      <c r="B36" s="8" t="s">
        <v>10</v>
      </c>
      <c r="C36" s="40" t="s">
        <v>11</v>
      </c>
      <c r="D36" s="40" t="s">
        <v>9</v>
      </c>
      <c r="E36" s="37" t="s">
        <v>156</v>
      </c>
      <c r="F36" s="37"/>
      <c r="G36" s="17">
        <f>G37</f>
        <v>646.2</v>
      </c>
      <c r="H36" s="17">
        <f>H37</f>
        <v>0</v>
      </c>
      <c r="I36" s="17">
        <f>I37</f>
        <v>646.2</v>
      </c>
    </row>
    <row r="37" spans="1:9" ht="15">
      <c r="A37" s="9" t="s">
        <v>59</v>
      </c>
      <c r="B37" s="8" t="s">
        <v>10</v>
      </c>
      <c r="C37" s="40" t="s">
        <v>11</v>
      </c>
      <c r="D37" s="40" t="s">
        <v>9</v>
      </c>
      <c r="E37" s="37" t="s">
        <v>156</v>
      </c>
      <c r="F37" s="37">
        <v>610</v>
      </c>
      <c r="G37" s="17">
        <v>646.2</v>
      </c>
      <c r="H37" s="17">
        <f>I37-G37</f>
        <v>0</v>
      </c>
      <c r="I37" s="17">
        <v>646.2</v>
      </c>
    </row>
    <row r="38" spans="1:9" ht="30.75">
      <c r="A38" s="9" t="s">
        <v>120</v>
      </c>
      <c r="B38" s="8" t="s">
        <v>10</v>
      </c>
      <c r="C38" s="40" t="s">
        <v>11</v>
      </c>
      <c r="D38" s="40" t="s">
        <v>9</v>
      </c>
      <c r="E38" s="37" t="s">
        <v>381</v>
      </c>
      <c r="F38" s="37"/>
      <c r="G38" s="17">
        <f>G39</f>
        <v>10</v>
      </c>
      <c r="H38" s="17">
        <f>H39</f>
        <v>0</v>
      </c>
      <c r="I38" s="17">
        <f>I39</f>
        <v>10</v>
      </c>
    </row>
    <row r="39" spans="1:9" ht="15">
      <c r="A39" s="9" t="s">
        <v>59</v>
      </c>
      <c r="B39" s="8" t="s">
        <v>10</v>
      </c>
      <c r="C39" s="40" t="s">
        <v>11</v>
      </c>
      <c r="D39" s="40" t="s">
        <v>9</v>
      </c>
      <c r="E39" s="37" t="s">
        <v>381</v>
      </c>
      <c r="F39" s="37">
        <v>610</v>
      </c>
      <c r="G39" s="17">
        <v>10</v>
      </c>
      <c r="H39" s="17">
        <f>I39-G39</f>
        <v>0</v>
      </c>
      <c r="I39" s="17">
        <v>10</v>
      </c>
    </row>
    <row r="40" spans="1:9" ht="46.5">
      <c r="A40" s="44" t="s">
        <v>122</v>
      </c>
      <c r="B40" s="8" t="s">
        <v>10</v>
      </c>
      <c r="C40" s="40" t="s">
        <v>11</v>
      </c>
      <c r="D40" s="40" t="s">
        <v>9</v>
      </c>
      <c r="E40" s="37" t="s">
        <v>158</v>
      </c>
      <c r="F40" s="37"/>
      <c r="G40" s="17">
        <f>G41+G43</f>
        <v>4225.1</v>
      </c>
      <c r="H40" s="17">
        <f>H41+H43</f>
        <v>-2014.1000000000004</v>
      </c>
      <c r="I40" s="17">
        <f>I41+I43</f>
        <v>2211</v>
      </c>
    </row>
    <row r="41" spans="1:9" ht="15">
      <c r="A41" s="9" t="s">
        <v>19</v>
      </c>
      <c r="B41" s="8" t="s">
        <v>10</v>
      </c>
      <c r="C41" s="40" t="s">
        <v>11</v>
      </c>
      <c r="D41" s="40" t="s">
        <v>9</v>
      </c>
      <c r="E41" s="37" t="s">
        <v>158</v>
      </c>
      <c r="F41" s="37"/>
      <c r="G41" s="17">
        <f>G42</f>
        <v>4185.1</v>
      </c>
      <c r="H41" s="17">
        <f>H42</f>
        <v>-2014.1000000000004</v>
      </c>
      <c r="I41" s="17">
        <f>I42</f>
        <v>2171</v>
      </c>
    </row>
    <row r="42" spans="1:9" ht="15">
      <c r="A42" s="9" t="s">
        <v>59</v>
      </c>
      <c r="B42" s="8" t="s">
        <v>10</v>
      </c>
      <c r="C42" s="40" t="s">
        <v>11</v>
      </c>
      <c r="D42" s="40" t="s">
        <v>9</v>
      </c>
      <c r="E42" s="37" t="s">
        <v>158</v>
      </c>
      <c r="F42" s="37">
        <v>610</v>
      </c>
      <c r="G42" s="17">
        <v>4185.1</v>
      </c>
      <c r="H42" s="17">
        <f>I42-G42</f>
        <v>-2014.1000000000004</v>
      </c>
      <c r="I42" s="17">
        <v>2171</v>
      </c>
    </row>
    <row r="43" spans="1:9" ht="30.75">
      <c r="A43" s="9" t="s">
        <v>120</v>
      </c>
      <c r="B43" s="8" t="s">
        <v>10</v>
      </c>
      <c r="C43" s="40" t="s">
        <v>11</v>
      </c>
      <c r="D43" s="40" t="s">
        <v>9</v>
      </c>
      <c r="E43" s="37" t="s">
        <v>244</v>
      </c>
      <c r="F43" s="37"/>
      <c r="G43" s="17">
        <f>G44</f>
        <v>40</v>
      </c>
      <c r="H43" s="17">
        <f>H44</f>
        <v>0</v>
      </c>
      <c r="I43" s="17">
        <f>I44</f>
        <v>40</v>
      </c>
    </row>
    <row r="44" spans="1:9" ht="15">
      <c r="A44" s="9" t="s">
        <v>59</v>
      </c>
      <c r="B44" s="8" t="s">
        <v>10</v>
      </c>
      <c r="C44" s="40" t="s">
        <v>11</v>
      </c>
      <c r="D44" s="40" t="s">
        <v>9</v>
      </c>
      <c r="E44" s="37" t="s">
        <v>244</v>
      </c>
      <c r="F44" s="37">
        <v>610</v>
      </c>
      <c r="G44" s="17">
        <v>40</v>
      </c>
      <c r="H44" s="17">
        <f>I44-G44</f>
        <v>0</v>
      </c>
      <c r="I44" s="17">
        <v>40</v>
      </c>
    </row>
    <row r="45" spans="1:9" ht="78">
      <c r="A45" s="9" t="s">
        <v>382</v>
      </c>
      <c r="B45" s="8" t="s">
        <v>10</v>
      </c>
      <c r="C45" s="40" t="s">
        <v>11</v>
      </c>
      <c r="D45" s="40" t="s">
        <v>9</v>
      </c>
      <c r="E45" s="37" t="s">
        <v>149</v>
      </c>
      <c r="F45" s="37"/>
      <c r="G45" s="17">
        <f aca="true" t="shared" si="2" ref="G45:I46">G46</f>
        <v>1063.3</v>
      </c>
      <c r="H45" s="17">
        <f t="shared" si="2"/>
        <v>15645.900000000001</v>
      </c>
      <c r="I45" s="17">
        <f t="shared" si="2"/>
        <v>16709.2</v>
      </c>
    </row>
    <row r="46" spans="1:9" ht="46.5">
      <c r="A46" s="9" t="s">
        <v>305</v>
      </c>
      <c r="B46" s="8" t="s">
        <v>10</v>
      </c>
      <c r="C46" s="40" t="s">
        <v>11</v>
      </c>
      <c r="D46" s="40" t="s">
        <v>9</v>
      </c>
      <c r="E46" s="37" t="s">
        <v>424</v>
      </c>
      <c r="F46" s="37"/>
      <c r="G46" s="17">
        <f t="shared" si="2"/>
        <v>1063.3</v>
      </c>
      <c r="H46" s="17">
        <f t="shared" si="2"/>
        <v>15645.900000000001</v>
      </c>
      <c r="I46" s="17">
        <f t="shared" si="2"/>
        <v>16709.2</v>
      </c>
    </row>
    <row r="47" spans="1:9" ht="68.25" customHeight="1">
      <c r="A47" s="9" t="s">
        <v>383</v>
      </c>
      <c r="B47" s="8" t="s">
        <v>10</v>
      </c>
      <c r="C47" s="40" t="s">
        <v>11</v>
      </c>
      <c r="D47" s="40" t="s">
        <v>9</v>
      </c>
      <c r="E47" s="37" t="s">
        <v>424</v>
      </c>
      <c r="F47" s="37">
        <v>200</v>
      </c>
      <c r="G47" s="17">
        <v>1063.3</v>
      </c>
      <c r="H47" s="17">
        <f>I47-G47</f>
        <v>15645.900000000001</v>
      </c>
      <c r="I47" s="17">
        <v>16709.2</v>
      </c>
    </row>
    <row r="48" spans="1:9" ht="78">
      <c r="A48" s="9" t="s">
        <v>309</v>
      </c>
      <c r="B48" s="8" t="s">
        <v>10</v>
      </c>
      <c r="C48" s="40" t="s">
        <v>11</v>
      </c>
      <c r="D48" s="40" t="s">
        <v>9</v>
      </c>
      <c r="E48" s="37" t="s">
        <v>307</v>
      </c>
      <c r="F48" s="37"/>
      <c r="G48" s="17">
        <f aca="true" t="shared" si="3" ref="G48:I49">G49</f>
        <v>13.8</v>
      </c>
      <c r="H48" s="17">
        <f t="shared" si="3"/>
        <v>0</v>
      </c>
      <c r="I48" s="17">
        <f t="shared" si="3"/>
        <v>13.8</v>
      </c>
    </row>
    <row r="49" spans="1:9" ht="48" customHeight="1">
      <c r="A49" s="9" t="s">
        <v>290</v>
      </c>
      <c r="B49" s="8" t="s">
        <v>10</v>
      </c>
      <c r="C49" s="40" t="s">
        <v>11</v>
      </c>
      <c r="D49" s="40" t="s">
        <v>9</v>
      </c>
      <c r="E49" s="37" t="s">
        <v>306</v>
      </c>
      <c r="F49" s="37"/>
      <c r="G49" s="17">
        <f t="shared" si="3"/>
        <v>13.8</v>
      </c>
      <c r="H49" s="17">
        <f t="shared" si="3"/>
        <v>0</v>
      </c>
      <c r="I49" s="17">
        <f t="shared" si="3"/>
        <v>13.8</v>
      </c>
    </row>
    <row r="50" spans="1:9" ht="30.75">
      <c r="A50" s="9" t="s">
        <v>271</v>
      </c>
      <c r="B50" s="8" t="s">
        <v>10</v>
      </c>
      <c r="C50" s="40" t="s">
        <v>11</v>
      </c>
      <c r="D50" s="40" t="s">
        <v>9</v>
      </c>
      <c r="E50" s="37" t="s">
        <v>306</v>
      </c>
      <c r="F50" s="37">
        <v>610</v>
      </c>
      <c r="G50" s="17">
        <v>13.8</v>
      </c>
      <c r="H50" s="17">
        <f>I50-G50</f>
        <v>0</v>
      </c>
      <c r="I50" s="17">
        <v>13.8</v>
      </c>
    </row>
    <row r="51" spans="1:9" s="81" customFormat="1" ht="30.75">
      <c r="A51" s="20" t="s">
        <v>58</v>
      </c>
      <c r="B51" s="6" t="s">
        <v>10</v>
      </c>
      <c r="C51" s="38" t="s">
        <v>11</v>
      </c>
      <c r="D51" s="38" t="s">
        <v>12</v>
      </c>
      <c r="E51" s="39"/>
      <c r="F51" s="39"/>
      <c r="G51" s="13">
        <f>G52+G56+G61+G65</f>
        <v>7677.7</v>
      </c>
      <c r="H51" s="13">
        <f>H52+H56+H61+H65</f>
        <v>0</v>
      </c>
      <c r="I51" s="13">
        <f>I52+I56+I61+I65</f>
        <v>7677.7</v>
      </c>
    </row>
    <row r="52" spans="1:9" ht="78">
      <c r="A52" s="9" t="s">
        <v>62</v>
      </c>
      <c r="B52" s="8" t="s">
        <v>10</v>
      </c>
      <c r="C52" s="40" t="s">
        <v>11</v>
      </c>
      <c r="D52" s="40" t="s">
        <v>12</v>
      </c>
      <c r="E52" s="15" t="s">
        <v>159</v>
      </c>
      <c r="F52" s="37"/>
      <c r="G52" s="17">
        <f>G53</f>
        <v>695.2</v>
      </c>
      <c r="H52" s="17">
        <f aca="true" t="shared" si="4" ref="H52:I54">H53</f>
        <v>0</v>
      </c>
      <c r="I52" s="17">
        <f t="shared" si="4"/>
        <v>695.2</v>
      </c>
    </row>
    <row r="53" spans="1:9" ht="30.75">
      <c r="A53" s="14" t="s">
        <v>84</v>
      </c>
      <c r="B53" s="8" t="s">
        <v>10</v>
      </c>
      <c r="C53" s="15" t="s">
        <v>11</v>
      </c>
      <c r="D53" s="15" t="s">
        <v>12</v>
      </c>
      <c r="E53" s="15" t="s">
        <v>160</v>
      </c>
      <c r="F53" s="19"/>
      <c r="G53" s="17">
        <f>G54</f>
        <v>695.2</v>
      </c>
      <c r="H53" s="17">
        <f t="shared" si="4"/>
        <v>0</v>
      </c>
      <c r="I53" s="17">
        <f t="shared" si="4"/>
        <v>695.2</v>
      </c>
    </row>
    <row r="54" spans="1:9" ht="30.75">
      <c r="A54" s="14" t="s">
        <v>85</v>
      </c>
      <c r="B54" s="8" t="s">
        <v>10</v>
      </c>
      <c r="C54" s="15" t="s">
        <v>11</v>
      </c>
      <c r="D54" s="15" t="s">
        <v>12</v>
      </c>
      <c r="E54" s="15" t="s">
        <v>161</v>
      </c>
      <c r="F54" s="37"/>
      <c r="G54" s="17">
        <f>G55</f>
        <v>695.2</v>
      </c>
      <c r="H54" s="17">
        <f t="shared" si="4"/>
        <v>0</v>
      </c>
      <c r="I54" s="17">
        <f t="shared" si="4"/>
        <v>695.2</v>
      </c>
    </row>
    <row r="55" spans="1:9" ht="62.25">
      <c r="A55" s="9" t="s">
        <v>75</v>
      </c>
      <c r="B55" s="8" t="s">
        <v>10</v>
      </c>
      <c r="C55" s="15" t="s">
        <v>11</v>
      </c>
      <c r="D55" s="15" t="s">
        <v>12</v>
      </c>
      <c r="E55" s="15" t="s">
        <v>161</v>
      </c>
      <c r="F55" s="15" t="s">
        <v>65</v>
      </c>
      <c r="G55" s="17">
        <v>695.2</v>
      </c>
      <c r="H55" s="17">
        <f>I55-G55</f>
        <v>0</v>
      </c>
      <c r="I55" s="17">
        <v>695.2</v>
      </c>
    </row>
    <row r="56" spans="1:9" ht="46.5">
      <c r="A56" s="9" t="s">
        <v>123</v>
      </c>
      <c r="B56" s="8" t="s">
        <v>10</v>
      </c>
      <c r="C56" s="15" t="s">
        <v>11</v>
      </c>
      <c r="D56" s="15" t="s">
        <v>12</v>
      </c>
      <c r="E56" s="15" t="s">
        <v>162</v>
      </c>
      <c r="F56" s="15"/>
      <c r="G56" s="17">
        <f aca="true" t="shared" si="5" ref="G56:I57">G57</f>
        <v>6945.5</v>
      </c>
      <c r="H56" s="17">
        <f t="shared" si="5"/>
        <v>0</v>
      </c>
      <c r="I56" s="17">
        <f t="shared" si="5"/>
        <v>6945.5</v>
      </c>
    </row>
    <row r="57" spans="1:9" ht="46.5">
      <c r="A57" s="9" t="s">
        <v>124</v>
      </c>
      <c r="B57" s="8" t="s">
        <v>10</v>
      </c>
      <c r="C57" s="18" t="s">
        <v>11</v>
      </c>
      <c r="D57" s="18" t="s">
        <v>12</v>
      </c>
      <c r="E57" s="16" t="s">
        <v>163</v>
      </c>
      <c r="F57" s="15"/>
      <c r="G57" s="17">
        <f t="shared" si="5"/>
        <v>6945.5</v>
      </c>
      <c r="H57" s="17">
        <f t="shared" si="5"/>
        <v>0</v>
      </c>
      <c r="I57" s="17">
        <f t="shared" si="5"/>
        <v>6945.5</v>
      </c>
    </row>
    <row r="58" spans="1:9" ht="93">
      <c r="A58" s="9" t="s">
        <v>37</v>
      </c>
      <c r="B58" s="8" t="s">
        <v>10</v>
      </c>
      <c r="C58" s="40" t="s">
        <v>11</v>
      </c>
      <c r="D58" s="40" t="s">
        <v>12</v>
      </c>
      <c r="E58" s="16" t="s">
        <v>164</v>
      </c>
      <c r="F58" s="37"/>
      <c r="G58" s="17">
        <f>G59+G60</f>
        <v>6945.5</v>
      </c>
      <c r="H58" s="17">
        <f>H59+H60</f>
        <v>0</v>
      </c>
      <c r="I58" s="17">
        <f>I59+I60</f>
        <v>6945.5</v>
      </c>
    </row>
    <row r="59" spans="1:9" ht="62.25">
      <c r="A59" s="9" t="s">
        <v>75</v>
      </c>
      <c r="B59" s="8" t="s">
        <v>10</v>
      </c>
      <c r="C59" s="40" t="s">
        <v>11</v>
      </c>
      <c r="D59" s="40" t="s">
        <v>12</v>
      </c>
      <c r="E59" s="16" t="s">
        <v>164</v>
      </c>
      <c r="F59" s="37">
        <v>100</v>
      </c>
      <c r="G59" s="17">
        <v>6851.5</v>
      </c>
      <c r="H59" s="17">
        <f>I59-G59</f>
        <v>0</v>
      </c>
      <c r="I59" s="17">
        <v>6851.5</v>
      </c>
    </row>
    <row r="60" spans="1:9" ht="30.75">
      <c r="A60" s="9" t="s">
        <v>76</v>
      </c>
      <c r="B60" s="8" t="s">
        <v>10</v>
      </c>
      <c r="C60" s="40" t="s">
        <v>11</v>
      </c>
      <c r="D60" s="40" t="s">
        <v>12</v>
      </c>
      <c r="E60" s="16" t="s">
        <v>164</v>
      </c>
      <c r="F60" s="37">
        <v>200</v>
      </c>
      <c r="G60" s="17">
        <v>94</v>
      </c>
      <c r="H60" s="17">
        <f>I60-G60</f>
        <v>0</v>
      </c>
      <c r="I60" s="17">
        <v>94</v>
      </c>
    </row>
    <row r="61" spans="1:9" ht="46.5">
      <c r="A61" s="44" t="s">
        <v>283</v>
      </c>
      <c r="B61" s="8" t="s">
        <v>10</v>
      </c>
      <c r="C61" s="15" t="s">
        <v>11</v>
      </c>
      <c r="D61" s="15" t="s">
        <v>12</v>
      </c>
      <c r="E61" s="15" t="s">
        <v>150</v>
      </c>
      <c r="F61" s="15"/>
      <c r="G61" s="17">
        <f>G62</f>
        <v>25</v>
      </c>
      <c r="H61" s="17">
        <f aca="true" t="shared" si="6" ref="H61:I63">H62</f>
        <v>0</v>
      </c>
      <c r="I61" s="17">
        <f t="shared" si="6"/>
        <v>25</v>
      </c>
    </row>
    <row r="62" spans="1:9" ht="78">
      <c r="A62" s="44" t="s">
        <v>284</v>
      </c>
      <c r="B62" s="8" t="s">
        <v>10</v>
      </c>
      <c r="C62" s="15" t="s">
        <v>11</v>
      </c>
      <c r="D62" s="15" t="s">
        <v>12</v>
      </c>
      <c r="E62" s="15" t="s">
        <v>165</v>
      </c>
      <c r="F62" s="15"/>
      <c r="G62" s="17">
        <f>G63</f>
        <v>25</v>
      </c>
      <c r="H62" s="17">
        <f t="shared" si="6"/>
        <v>0</v>
      </c>
      <c r="I62" s="17">
        <f t="shared" si="6"/>
        <v>25</v>
      </c>
    </row>
    <row r="63" spans="1:9" ht="30.75">
      <c r="A63" s="9" t="s">
        <v>120</v>
      </c>
      <c r="B63" s="8" t="s">
        <v>10</v>
      </c>
      <c r="C63" s="15" t="s">
        <v>11</v>
      </c>
      <c r="D63" s="15" t="s">
        <v>12</v>
      </c>
      <c r="E63" s="15" t="s">
        <v>166</v>
      </c>
      <c r="F63" s="15"/>
      <c r="G63" s="17">
        <f>G64</f>
        <v>25</v>
      </c>
      <c r="H63" s="17">
        <f t="shared" si="6"/>
        <v>0</v>
      </c>
      <c r="I63" s="17">
        <f t="shared" si="6"/>
        <v>25</v>
      </c>
    </row>
    <row r="64" spans="1:9" ht="30.75">
      <c r="A64" s="9" t="s">
        <v>76</v>
      </c>
      <c r="B64" s="8" t="s">
        <v>10</v>
      </c>
      <c r="C64" s="15" t="s">
        <v>11</v>
      </c>
      <c r="D64" s="15" t="s">
        <v>12</v>
      </c>
      <c r="E64" s="15" t="s">
        <v>166</v>
      </c>
      <c r="F64" s="15" t="s">
        <v>63</v>
      </c>
      <c r="G64" s="17">
        <v>25</v>
      </c>
      <c r="H64" s="17">
        <f>I64-G64</f>
        <v>0</v>
      </c>
      <c r="I64" s="17">
        <v>25</v>
      </c>
    </row>
    <row r="65" spans="1:9" ht="78">
      <c r="A65" s="9" t="s">
        <v>309</v>
      </c>
      <c r="B65" s="8" t="s">
        <v>10</v>
      </c>
      <c r="C65" s="15" t="s">
        <v>11</v>
      </c>
      <c r="D65" s="15" t="s">
        <v>12</v>
      </c>
      <c r="E65" s="37" t="s">
        <v>307</v>
      </c>
      <c r="F65" s="37"/>
      <c r="G65" s="17">
        <f aca="true" t="shared" si="7" ref="G65:I66">G66</f>
        <v>12</v>
      </c>
      <c r="H65" s="17">
        <f t="shared" si="7"/>
        <v>0</v>
      </c>
      <c r="I65" s="17">
        <f t="shared" si="7"/>
        <v>12</v>
      </c>
    </row>
    <row r="66" spans="1:9" ht="48" customHeight="1">
      <c r="A66" s="9" t="s">
        <v>290</v>
      </c>
      <c r="B66" s="8" t="s">
        <v>10</v>
      </c>
      <c r="C66" s="15" t="s">
        <v>11</v>
      </c>
      <c r="D66" s="15" t="s">
        <v>12</v>
      </c>
      <c r="E66" s="37" t="s">
        <v>306</v>
      </c>
      <c r="F66" s="37"/>
      <c r="G66" s="17">
        <f t="shared" si="7"/>
        <v>12</v>
      </c>
      <c r="H66" s="17">
        <f t="shared" si="7"/>
        <v>0</v>
      </c>
      <c r="I66" s="17">
        <f t="shared" si="7"/>
        <v>12</v>
      </c>
    </row>
    <row r="67" spans="1:9" ht="78">
      <c r="A67" s="9" t="s">
        <v>357</v>
      </c>
      <c r="B67" s="8" t="s">
        <v>10</v>
      </c>
      <c r="C67" s="15" t="s">
        <v>11</v>
      </c>
      <c r="D67" s="15" t="s">
        <v>12</v>
      </c>
      <c r="E67" s="37" t="s">
        <v>306</v>
      </c>
      <c r="F67" s="37">
        <v>100</v>
      </c>
      <c r="G67" s="17">
        <v>12</v>
      </c>
      <c r="H67" s="17">
        <f>I67-G67</f>
        <v>0</v>
      </c>
      <c r="I67" s="17">
        <v>12</v>
      </c>
    </row>
    <row r="68" spans="1:7" ht="15">
      <c r="A68" s="9"/>
      <c r="B68" s="8"/>
      <c r="C68" s="15"/>
      <c r="D68" s="15"/>
      <c r="E68" s="15"/>
      <c r="F68" s="15"/>
      <c r="G68" s="17"/>
    </row>
    <row r="69" spans="1:9" ht="46.5">
      <c r="A69" s="33" t="s">
        <v>39</v>
      </c>
      <c r="B69" s="34" t="s">
        <v>17</v>
      </c>
      <c r="C69" s="31"/>
      <c r="D69" s="31"/>
      <c r="E69" s="31"/>
      <c r="F69" s="31"/>
      <c r="G69" s="35">
        <f>G70</f>
        <v>34160.2</v>
      </c>
      <c r="H69" s="35">
        <f>H70</f>
        <v>0</v>
      </c>
      <c r="I69" s="35">
        <f>I70</f>
        <v>34160.2</v>
      </c>
    </row>
    <row r="70" spans="1:9" ht="15">
      <c r="A70" s="20" t="s">
        <v>13</v>
      </c>
      <c r="B70" s="7" t="s">
        <v>17</v>
      </c>
      <c r="C70" s="38" t="s">
        <v>14</v>
      </c>
      <c r="D70" s="39"/>
      <c r="E70" s="39"/>
      <c r="F70" s="39"/>
      <c r="G70" s="13">
        <f>G71+G85+G112+G122+G133</f>
        <v>34160.2</v>
      </c>
      <c r="H70" s="13">
        <f>H71+H85+H112+H122+H133</f>
        <v>0</v>
      </c>
      <c r="I70" s="13">
        <f>I71+I85+I112+I122+I133</f>
        <v>34160.2</v>
      </c>
    </row>
    <row r="71" spans="1:9" s="81" customFormat="1" ht="15">
      <c r="A71" s="20" t="s">
        <v>21</v>
      </c>
      <c r="B71" s="7" t="s">
        <v>17</v>
      </c>
      <c r="C71" s="38" t="s">
        <v>14</v>
      </c>
      <c r="D71" s="38" t="s">
        <v>9</v>
      </c>
      <c r="E71" s="39"/>
      <c r="F71" s="39"/>
      <c r="G71" s="13">
        <f>G72+G76+G79+G82</f>
        <v>8133.599999999999</v>
      </c>
      <c r="H71" s="13">
        <f>H72+H76+H79+H82</f>
        <v>0</v>
      </c>
      <c r="I71" s="13">
        <f>I72+I76+I79+I82</f>
        <v>8133.599999999999</v>
      </c>
    </row>
    <row r="72" spans="1:9" ht="46.5">
      <c r="A72" s="9" t="s">
        <v>123</v>
      </c>
      <c r="B72" s="22" t="s">
        <v>17</v>
      </c>
      <c r="C72" s="40" t="s">
        <v>14</v>
      </c>
      <c r="D72" s="40" t="s">
        <v>9</v>
      </c>
      <c r="E72" s="37" t="s">
        <v>162</v>
      </c>
      <c r="F72" s="37"/>
      <c r="G72" s="17">
        <f>G73</f>
        <v>7943.9</v>
      </c>
      <c r="H72" s="17">
        <f aca="true" t="shared" si="8" ref="H72:I74">H73</f>
        <v>0</v>
      </c>
      <c r="I72" s="17">
        <f t="shared" si="8"/>
        <v>7943.9</v>
      </c>
    </row>
    <row r="73" spans="1:9" ht="46.5">
      <c r="A73" s="9" t="s">
        <v>126</v>
      </c>
      <c r="B73" s="22" t="s">
        <v>17</v>
      </c>
      <c r="C73" s="18" t="s">
        <v>14</v>
      </c>
      <c r="D73" s="18" t="s">
        <v>9</v>
      </c>
      <c r="E73" s="16" t="s">
        <v>167</v>
      </c>
      <c r="F73" s="15"/>
      <c r="G73" s="17">
        <f>G74</f>
        <v>7943.9</v>
      </c>
      <c r="H73" s="17">
        <f t="shared" si="8"/>
        <v>0</v>
      </c>
      <c r="I73" s="17">
        <f t="shared" si="8"/>
        <v>7943.9</v>
      </c>
    </row>
    <row r="74" spans="1:9" ht="20.25" customHeight="1">
      <c r="A74" s="14" t="s">
        <v>22</v>
      </c>
      <c r="B74" s="22" t="s">
        <v>17</v>
      </c>
      <c r="C74" s="18" t="s">
        <v>14</v>
      </c>
      <c r="D74" s="18" t="s">
        <v>9</v>
      </c>
      <c r="E74" s="16" t="s">
        <v>168</v>
      </c>
      <c r="F74" s="15"/>
      <c r="G74" s="17">
        <f>G75</f>
        <v>7943.9</v>
      </c>
      <c r="H74" s="17">
        <f t="shared" si="8"/>
        <v>0</v>
      </c>
      <c r="I74" s="17">
        <f t="shared" si="8"/>
        <v>7943.9</v>
      </c>
    </row>
    <row r="75" spans="1:9" ht="17.25" customHeight="1">
      <c r="A75" s="9" t="s">
        <v>59</v>
      </c>
      <c r="B75" s="22" t="s">
        <v>17</v>
      </c>
      <c r="C75" s="18" t="s">
        <v>14</v>
      </c>
      <c r="D75" s="18" t="s">
        <v>9</v>
      </c>
      <c r="E75" s="16" t="s">
        <v>168</v>
      </c>
      <c r="F75" s="15" t="s">
        <v>60</v>
      </c>
      <c r="G75" s="17">
        <v>7943.9</v>
      </c>
      <c r="H75" s="17">
        <f>I75-G75</f>
        <v>0</v>
      </c>
      <c r="I75" s="17">
        <v>7943.9</v>
      </c>
    </row>
    <row r="76" spans="1:9" ht="61.5" customHeight="1">
      <c r="A76" s="53" t="s">
        <v>389</v>
      </c>
      <c r="B76" s="8" t="s">
        <v>17</v>
      </c>
      <c r="C76" s="40" t="s">
        <v>14</v>
      </c>
      <c r="D76" s="70" t="s">
        <v>9</v>
      </c>
      <c r="E76" s="37" t="s">
        <v>237</v>
      </c>
      <c r="F76" s="37"/>
      <c r="G76" s="19">
        <f aca="true" t="shared" si="9" ref="G76:I77">G77</f>
        <v>18</v>
      </c>
      <c r="H76" s="19">
        <f t="shared" si="9"/>
        <v>0</v>
      </c>
      <c r="I76" s="19">
        <f t="shared" si="9"/>
        <v>18</v>
      </c>
    </row>
    <row r="77" spans="1:9" ht="31.5" customHeight="1">
      <c r="A77" s="9" t="s">
        <v>125</v>
      </c>
      <c r="B77" s="8" t="s">
        <v>17</v>
      </c>
      <c r="C77" s="40" t="s">
        <v>14</v>
      </c>
      <c r="D77" s="70" t="s">
        <v>9</v>
      </c>
      <c r="E77" s="37" t="s">
        <v>236</v>
      </c>
      <c r="F77" s="37"/>
      <c r="G77" s="19">
        <f t="shared" si="9"/>
        <v>18</v>
      </c>
      <c r="H77" s="19">
        <f t="shared" si="9"/>
        <v>0</v>
      </c>
      <c r="I77" s="19">
        <f t="shared" si="9"/>
        <v>18</v>
      </c>
    </row>
    <row r="78" spans="1:9" ht="15">
      <c r="A78" s="9" t="s">
        <v>59</v>
      </c>
      <c r="B78" s="8" t="s">
        <v>17</v>
      </c>
      <c r="C78" s="40" t="s">
        <v>14</v>
      </c>
      <c r="D78" s="70" t="s">
        <v>9</v>
      </c>
      <c r="E78" s="37" t="s">
        <v>236</v>
      </c>
      <c r="F78" s="37">
        <v>610</v>
      </c>
      <c r="G78" s="19">
        <v>18</v>
      </c>
      <c r="H78" s="19">
        <f>I78-G78</f>
        <v>0</v>
      </c>
      <c r="I78" s="19">
        <v>18</v>
      </c>
    </row>
    <row r="79" spans="1:9" ht="62.25">
      <c r="A79" s="53" t="s">
        <v>285</v>
      </c>
      <c r="B79" s="8" t="s">
        <v>17</v>
      </c>
      <c r="C79" s="40" t="s">
        <v>14</v>
      </c>
      <c r="D79" s="70" t="s">
        <v>9</v>
      </c>
      <c r="E79" s="18" t="s">
        <v>240</v>
      </c>
      <c r="F79" s="37"/>
      <c r="G79" s="17">
        <f aca="true" t="shared" si="10" ref="G79:I80">G80</f>
        <v>141</v>
      </c>
      <c r="H79" s="17">
        <f t="shared" si="10"/>
        <v>0</v>
      </c>
      <c r="I79" s="17">
        <f t="shared" si="10"/>
        <v>141</v>
      </c>
    </row>
    <row r="80" spans="1:9" ht="57" customHeight="1">
      <c r="A80" s="86" t="s">
        <v>286</v>
      </c>
      <c r="B80" s="8" t="s">
        <v>17</v>
      </c>
      <c r="C80" s="40" t="s">
        <v>14</v>
      </c>
      <c r="D80" s="70" t="s">
        <v>9</v>
      </c>
      <c r="E80" s="37" t="s">
        <v>264</v>
      </c>
      <c r="F80" s="37"/>
      <c r="G80" s="17">
        <f t="shared" si="10"/>
        <v>141</v>
      </c>
      <c r="H80" s="17">
        <f t="shared" si="10"/>
        <v>0</v>
      </c>
      <c r="I80" s="17">
        <f t="shared" si="10"/>
        <v>141</v>
      </c>
    </row>
    <row r="81" spans="1:9" ht="15">
      <c r="A81" s="9" t="s">
        <v>59</v>
      </c>
      <c r="B81" s="8" t="s">
        <v>17</v>
      </c>
      <c r="C81" s="40" t="s">
        <v>14</v>
      </c>
      <c r="D81" s="70" t="s">
        <v>9</v>
      </c>
      <c r="E81" s="37" t="s">
        <v>264</v>
      </c>
      <c r="F81" s="37">
        <v>610</v>
      </c>
      <c r="G81" s="17">
        <v>141</v>
      </c>
      <c r="H81" s="17">
        <f>I81-G81</f>
        <v>0</v>
      </c>
      <c r="I81" s="17">
        <v>141</v>
      </c>
    </row>
    <row r="82" spans="1:9" ht="78">
      <c r="A82" s="9" t="s">
        <v>309</v>
      </c>
      <c r="B82" s="8" t="s">
        <v>17</v>
      </c>
      <c r="C82" s="40" t="s">
        <v>14</v>
      </c>
      <c r="D82" s="40" t="s">
        <v>9</v>
      </c>
      <c r="E82" s="37" t="s">
        <v>307</v>
      </c>
      <c r="F82" s="37"/>
      <c r="G82" s="17">
        <f aca="true" t="shared" si="11" ref="G82:I83">G83</f>
        <v>30.7</v>
      </c>
      <c r="H82" s="17">
        <f t="shared" si="11"/>
        <v>0</v>
      </c>
      <c r="I82" s="17">
        <f t="shared" si="11"/>
        <v>30.7</v>
      </c>
    </row>
    <row r="83" spans="1:9" ht="48" customHeight="1">
      <c r="A83" s="9" t="s">
        <v>290</v>
      </c>
      <c r="B83" s="8" t="s">
        <v>17</v>
      </c>
      <c r="C83" s="40" t="s">
        <v>14</v>
      </c>
      <c r="D83" s="40" t="s">
        <v>9</v>
      </c>
      <c r="E83" s="37" t="s">
        <v>306</v>
      </c>
      <c r="F83" s="37"/>
      <c r="G83" s="17">
        <f t="shared" si="11"/>
        <v>30.7</v>
      </c>
      <c r="H83" s="17">
        <f t="shared" si="11"/>
        <v>0</v>
      </c>
      <c r="I83" s="17">
        <f t="shared" si="11"/>
        <v>30.7</v>
      </c>
    </row>
    <row r="84" spans="1:9" ht="30.75">
      <c r="A84" s="9" t="s">
        <v>271</v>
      </c>
      <c r="B84" s="8" t="s">
        <v>17</v>
      </c>
      <c r="C84" s="40" t="s">
        <v>14</v>
      </c>
      <c r="D84" s="40" t="s">
        <v>9</v>
      </c>
      <c r="E84" s="37" t="s">
        <v>306</v>
      </c>
      <c r="F84" s="37">
        <v>610</v>
      </c>
      <c r="G84" s="17">
        <v>30.7</v>
      </c>
      <c r="H84" s="17">
        <f>I84-G84</f>
        <v>0</v>
      </c>
      <c r="I84" s="17">
        <v>30.7</v>
      </c>
    </row>
    <row r="85" spans="1:9" s="81" customFormat="1" ht="15">
      <c r="A85" s="20" t="s">
        <v>15</v>
      </c>
      <c r="B85" s="7" t="s">
        <v>17</v>
      </c>
      <c r="C85" s="38" t="s">
        <v>14</v>
      </c>
      <c r="D85" s="38" t="s">
        <v>16</v>
      </c>
      <c r="E85" s="39"/>
      <c r="F85" s="39"/>
      <c r="G85" s="13">
        <f>G86+G90+G93+G99+G96+G102+G109</f>
        <v>15114.6</v>
      </c>
      <c r="H85" s="13">
        <f>H86+H90+H93+H99+H96+H102</f>
        <v>0</v>
      </c>
      <c r="I85" s="13">
        <f>I86+I90+I93+I99+I96+I102</f>
        <v>15114.6</v>
      </c>
    </row>
    <row r="86" spans="1:9" ht="46.5">
      <c r="A86" s="9" t="s">
        <v>123</v>
      </c>
      <c r="B86" s="22" t="s">
        <v>17</v>
      </c>
      <c r="C86" s="40" t="s">
        <v>14</v>
      </c>
      <c r="D86" s="40" t="s">
        <v>16</v>
      </c>
      <c r="E86" s="37" t="s">
        <v>162</v>
      </c>
      <c r="F86" s="37"/>
      <c r="G86" s="17">
        <f>G87</f>
        <v>14099.6</v>
      </c>
      <c r="H86" s="17">
        <f aca="true" t="shared" si="12" ref="H86:I88">H87</f>
        <v>0</v>
      </c>
      <c r="I86" s="17">
        <f t="shared" si="12"/>
        <v>14099.6</v>
      </c>
    </row>
    <row r="87" spans="1:9" ht="46.5">
      <c r="A87" s="9" t="s">
        <v>126</v>
      </c>
      <c r="B87" s="22" t="s">
        <v>17</v>
      </c>
      <c r="C87" s="18" t="s">
        <v>14</v>
      </c>
      <c r="D87" s="18" t="s">
        <v>16</v>
      </c>
      <c r="E87" s="16" t="s">
        <v>167</v>
      </c>
      <c r="F87" s="37"/>
      <c r="G87" s="17">
        <f>G88</f>
        <v>14099.6</v>
      </c>
      <c r="H87" s="17">
        <f t="shared" si="12"/>
        <v>0</v>
      </c>
      <c r="I87" s="17">
        <f t="shared" si="12"/>
        <v>14099.6</v>
      </c>
    </row>
    <row r="88" spans="1:9" ht="33" customHeight="1">
      <c r="A88" s="9" t="s">
        <v>64</v>
      </c>
      <c r="B88" s="22" t="s">
        <v>17</v>
      </c>
      <c r="C88" s="40" t="s">
        <v>14</v>
      </c>
      <c r="D88" s="40" t="s">
        <v>16</v>
      </c>
      <c r="E88" s="37" t="s">
        <v>172</v>
      </c>
      <c r="F88" s="37"/>
      <c r="G88" s="17">
        <f>G89</f>
        <v>14099.6</v>
      </c>
      <c r="H88" s="17">
        <f t="shared" si="12"/>
        <v>0</v>
      </c>
      <c r="I88" s="17">
        <f t="shared" si="12"/>
        <v>14099.6</v>
      </c>
    </row>
    <row r="89" spans="1:11" ht="16.5" customHeight="1">
      <c r="A89" s="9" t="s">
        <v>59</v>
      </c>
      <c r="B89" s="22" t="s">
        <v>17</v>
      </c>
      <c r="C89" s="40" t="s">
        <v>14</v>
      </c>
      <c r="D89" s="40" t="s">
        <v>16</v>
      </c>
      <c r="E89" s="37" t="s">
        <v>172</v>
      </c>
      <c r="F89" s="15" t="s">
        <v>60</v>
      </c>
      <c r="G89" s="17">
        <v>14099.6</v>
      </c>
      <c r="H89" s="17">
        <f>I89-G89</f>
        <v>0</v>
      </c>
      <c r="I89" s="17">
        <v>14099.6</v>
      </c>
      <c r="K89" t="s">
        <v>410</v>
      </c>
    </row>
    <row r="90" spans="1:9" s="82" customFormat="1" ht="142.5" customHeight="1">
      <c r="A90" s="53" t="s">
        <v>288</v>
      </c>
      <c r="B90" s="8" t="s">
        <v>17</v>
      </c>
      <c r="C90" s="40" t="s">
        <v>14</v>
      </c>
      <c r="D90" s="70" t="s">
        <v>16</v>
      </c>
      <c r="E90" s="37" t="s">
        <v>211</v>
      </c>
      <c r="F90" s="37"/>
      <c r="G90" s="19">
        <f aca="true" t="shared" si="13" ref="G90:I91">G91</f>
        <v>30</v>
      </c>
      <c r="H90" s="19">
        <f t="shared" si="13"/>
        <v>0</v>
      </c>
      <c r="I90" s="19">
        <f t="shared" si="13"/>
        <v>30</v>
      </c>
    </row>
    <row r="91" spans="1:9" ht="30.75">
      <c r="A91" s="9" t="s">
        <v>125</v>
      </c>
      <c r="B91" s="8" t="s">
        <v>17</v>
      </c>
      <c r="C91" s="40" t="s">
        <v>14</v>
      </c>
      <c r="D91" s="70" t="s">
        <v>16</v>
      </c>
      <c r="E91" s="37" t="s">
        <v>212</v>
      </c>
      <c r="F91" s="37"/>
      <c r="G91" s="19">
        <f t="shared" si="13"/>
        <v>30</v>
      </c>
      <c r="H91" s="19">
        <f t="shared" si="13"/>
        <v>0</v>
      </c>
      <c r="I91" s="19">
        <f t="shared" si="13"/>
        <v>30</v>
      </c>
    </row>
    <row r="92" spans="1:9" ht="15">
      <c r="A92" s="9" t="s">
        <v>59</v>
      </c>
      <c r="B92" s="8" t="s">
        <v>17</v>
      </c>
      <c r="C92" s="40" t="s">
        <v>14</v>
      </c>
      <c r="D92" s="70" t="s">
        <v>16</v>
      </c>
      <c r="E92" s="37" t="s">
        <v>212</v>
      </c>
      <c r="F92" s="37">
        <v>610</v>
      </c>
      <c r="G92" s="17">
        <v>30</v>
      </c>
      <c r="H92" s="17">
        <f>I92-G92</f>
        <v>0</v>
      </c>
      <c r="I92" s="17">
        <v>30</v>
      </c>
    </row>
    <row r="93" spans="1:9" s="82" customFormat="1" ht="65.25" customHeight="1">
      <c r="A93" s="53" t="s">
        <v>389</v>
      </c>
      <c r="B93" s="8" t="s">
        <v>17</v>
      </c>
      <c r="C93" s="40" t="s">
        <v>14</v>
      </c>
      <c r="D93" s="70" t="s">
        <v>16</v>
      </c>
      <c r="E93" s="37" t="s">
        <v>237</v>
      </c>
      <c r="F93" s="37"/>
      <c r="G93" s="19">
        <f aca="true" t="shared" si="14" ref="G93:I94">G94</f>
        <v>16</v>
      </c>
      <c r="H93" s="19">
        <f t="shared" si="14"/>
        <v>0</v>
      </c>
      <c r="I93" s="19">
        <f t="shared" si="14"/>
        <v>16</v>
      </c>
    </row>
    <row r="94" spans="1:9" ht="30.75">
      <c r="A94" s="9" t="s">
        <v>125</v>
      </c>
      <c r="B94" s="8" t="s">
        <v>17</v>
      </c>
      <c r="C94" s="40" t="s">
        <v>14</v>
      </c>
      <c r="D94" s="70" t="s">
        <v>16</v>
      </c>
      <c r="E94" s="37" t="s">
        <v>236</v>
      </c>
      <c r="F94" s="37"/>
      <c r="G94" s="19">
        <f t="shared" si="14"/>
        <v>16</v>
      </c>
      <c r="H94" s="19">
        <f t="shared" si="14"/>
        <v>0</v>
      </c>
      <c r="I94" s="19">
        <f t="shared" si="14"/>
        <v>16</v>
      </c>
    </row>
    <row r="95" spans="1:9" ht="15">
      <c r="A95" s="9" t="s">
        <v>59</v>
      </c>
      <c r="B95" s="8" t="s">
        <v>17</v>
      </c>
      <c r="C95" s="40" t="s">
        <v>14</v>
      </c>
      <c r="D95" s="70" t="s">
        <v>16</v>
      </c>
      <c r="E95" s="37" t="s">
        <v>236</v>
      </c>
      <c r="F95" s="37">
        <v>610</v>
      </c>
      <c r="G95" s="17">
        <v>16</v>
      </c>
      <c r="H95" s="17">
        <f>I95-G95</f>
        <v>0</v>
      </c>
      <c r="I95" s="17">
        <v>16</v>
      </c>
    </row>
    <row r="96" spans="1:9" ht="62.25">
      <c r="A96" s="52" t="s">
        <v>287</v>
      </c>
      <c r="B96" s="8" t="s">
        <v>17</v>
      </c>
      <c r="C96" s="40" t="s">
        <v>14</v>
      </c>
      <c r="D96" s="70" t="s">
        <v>16</v>
      </c>
      <c r="E96" s="15" t="s">
        <v>240</v>
      </c>
      <c r="F96" s="37"/>
      <c r="G96" s="17">
        <f aca="true" t="shared" si="15" ref="G96:I97">G97</f>
        <v>629</v>
      </c>
      <c r="H96" s="17">
        <f t="shared" si="15"/>
        <v>0</v>
      </c>
      <c r="I96" s="17">
        <f t="shared" si="15"/>
        <v>629</v>
      </c>
    </row>
    <row r="97" spans="1:9" ht="46.5">
      <c r="A97" s="86" t="s">
        <v>286</v>
      </c>
      <c r="B97" s="8" t="s">
        <v>17</v>
      </c>
      <c r="C97" s="40" t="s">
        <v>14</v>
      </c>
      <c r="D97" s="70" t="s">
        <v>16</v>
      </c>
      <c r="E97" s="37" t="s">
        <v>264</v>
      </c>
      <c r="F97" s="37"/>
      <c r="G97" s="17">
        <f t="shared" si="15"/>
        <v>629</v>
      </c>
      <c r="H97" s="17">
        <f t="shared" si="15"/>
        <v>0</v>
      </c>
      <c r="I97" s="17">
        <f t="shared" si="15"/>
        <v>629</v>
      </c>
    </row>
    <row r="98" spans="1:9" ht="30.75">
      <c r="A98" s="9" t="s">
        <v>271</v>
      </c>
      <c r="B98" s="8" t="s">
        <v>17</v>
      </c>
      <c r="C98" s="40" t="s">
        <v>14</v>
      </c>
      <c r="D98" s="70" t="s">
        <v>16</v>
      </c>
      <c r="E98" s="37" t="s">
        <v>264</v>
      </c>
      <c r="F98" s="37">
        <v>610</v>
      </c>
      <c r="G98" s="17">
        <v>629</v>
      </c>
      <c r="H98" s="17">
        <f>I98-G98</f>
        <v>0</v>
      </c>
      <c r="I98" s="17">
        <v>629</v>
      </c>
    </row>
    <row r="99" spans="1:9" ht="32.25" customHeight="1">
      <c r="A99" s="53" t="s">
        <v>415</v>
      </c>
      <c r="B99" s="8" t="s">
        <v>17</v>
      </c>
      <c r="C99" s="15" t="s">
        <v>14</v>
      </c>
      <c r="D99" s="15" t="s">
        <v>16</v>
      </c>
      <c r="E99" s="16" t="s">
        <v>227</v>
      </c>
      <c r="F99" s="37"/>
      <c r="G99" s="17">
        <f aca="true" t="shared" si="16" ref="G99:I100">G100</f>
        <v>10</v>
      </c>
      <c r="H99" s="17">
        <f t="shared" si="16"/>
        <v>0</v>
      </c>
      <c r="I99" s="17">
        <f t="shared" si="16"/>
        <v>10</v>
      </c>
    </row>
    <row r="100" spans="1:9" ht="30.75">
      <c r="A100" s="9" t="s">
        <v>125</v>
      </c>
      <c r="B100" s="8" t="s">
        <v>17</v>
      </c>
      <c r="C100" s="15" t="s">
        <v>14</v>
      </c>
      <c r="D100" s="15" t="s">
        <v>16</v>
      </c>
      <c r="E100" s="16" t="s">
        <v>226</v>
      </c>
      <c r="F100" s="37"/>
      <c r="G100" s="17">
        <f t="shared" si="16"/>
        <v>10</v>
      </c>
      <c r="H100" s="17">
        <f t="shared" si="16"/>
        <v>0</v>
      </c>
      <c r="I100" s="17">
        <f t="shared" si="16"/>
        <v>10</v>
      </c>
    </row>
    <row r="101" spans="1:9" ht="15">
      <c r="A101" s="9" t="s">
        <v>59</v>
      </c>
      <c r="B101" s="8" t="s">
        <v>17</v>
      </c>
      <c r="C101" s="70" t="s">
        <v>14</v>
      </c>
      <c r="D101" s="40" t="s">
        <v>16</v>
      </c>
      <c r="E101" s="16" t="s">
        <v>226</v>
      </c>
      <c r="F101" s="37">
        <v>610</v>
      </c>
      <c r="G101" s="17">
        <v>10</v>
      </c>
      <c r="H101" s="17">
        <f>I101-G101</f>
        <v>0</v>
      </c>
      <c r="I101" s="17">
        <v>10</v>
      </c>
    </row>
    <row r="102" spans="1:9" ht="62.25" customHeight="1">
      <c r="A102" s="52" t="s">
        <v>340</v>
      </c>
      <c r="B102" s="22" t="s">
        <v>17</v>
      </c>
      <c r="C102" s="15" t="s">
        <v>14</v>
      </c>
      <c r="D102" s="15" t="s">
        <v>16</v>
      </c>
      <c r="E102" s="37" t="s">
        <v>169</v>
      </c>
      <c r="F102" s="15"/>
      <c r="G102" s="17">
        <f>G103+G106</f>
        <v>330</v>
      </c>
      <c r="H102" s="17">
        <f>H103+H106</f>
        <v>0</v>
      </c>
      <c r="I102" s="17">
        <f>I103+I106</f>
        <v>330</v>
      </c>
    </row>
    <row r="103" spans="1:9" ht="30.75">
      <c r="A103" s="52" t="s">
        <v>341</v>
      </c>
      <c r="B103" s="22" t="s">
        <v>17</v>
      </c>
      <c r="C103" s="15" t="s">
        <v>14</v>
      </c>
      <c r="D103" s="15" t="s">
        <v>16</v>
      </c>
      <c r="E103" s="16" t="s">
        <v>170</v>
      </c>
      <c r="F103" s="15"/>
      <c r="G103" s="17">
        <f aca="true" t="shared" si="17" ref="G103:I104">G104</f>
        <v>200</v>
      </c>
      <c r="H103" s="17">
        <f t="shared" si="17"/>
        <v>0</v>
      </c>
      <c r="I103" s="17">
        <f t="shared" si="17"/>
        <v>200</v>
      </c>
    </row>
    <row r="104" spans="1:9" ht="80.25" customHeight="1">
      <c r="A104" s="48" t="s">
        <v>315</v>
      </c>
      <c r="B104" s="22" t="s">
        <v>17</v>
      </c>
      <c r="C104" s="15" t="s">
        <v>14</v>
      </c>
      <c r="D104" s="15" t="s">
        <v>16</v>
      </c>
      <c r="E104" s="42" t="s">
        <v>342</v>
      </c>
      <c r="F104" s="15"/>
      <c r="G104" s="17">
        <f t="shared" si="17"/>
        <v>200</v>
      </c>
      <c r="H104" s="17">
        <f t="shared" si="17"/>
        <v>0</v>
      </c>
      <c r="I104" s="17">
        <f t="shared" si="17"/>
        <v>200</v>
      </c>
    </row>
    <row r="105" spans="1:9" ht="15">
      <c r="A105" s="48" t="s">
        <v>59</v>
      </c>
      <c r="B105" s="22" t="s">
        <v>17</v>
      </c>
      <c r="C105" s="15" t="s">
        <v>14</v>
      </c>
      <c r="D105" s="15" t="s">
        <v>16</v>
      </c>
      <c r="E105" s="42" t="s">
        <v>342</v>
      </c>
      <c r="F105" s="15" t="s">
        <v>60</v>
      </c>
      <c r="G105" s="17">
        <v>200</v>
      </c>
      <c r="H105" s="17">
        <f>I105-G105</f>
        <v>0</v>
      </c>
      <c r="I105" s="17">
        <v>200</v>
      </c>
    </row>
    <row r="106" spans="1:9" ht="62.25">
      <c r="A106" s="53" t="s">
        <v>343</v>
      </c>
      <c r="B106" s="22" t="s">
        <v>17</v>
      </c>
      <c r="C106" s="18" t="s">
        <v>14</v>
      </c>
      <c r="D106" s="18" t="s">
        <v>16</v>
      </c>
      <c r="E106" s="83" t="s">
        <v>344</v>
      </c>
      <c r="F106" s="18"/>
      <c r="G106" s="17">
        <f aca="true" t="shared" si="18" ref="G106:I107">G107</f>
        <v>130</v>
      </c>
      <c r="H106" s="17">
        <f t="shared" si="18"/>
        <v>0</v>
      </c>
      <c r="I106" s="17">
        <f t="shared" si="18"/>
        <v>130</v>
      </c>
    </row>
    <row r="107" spans="1:9" ht="30.75">
      <c r="A107" s="9" t="s">
        <v>125</v>
      </c>
      <c r="B107" s="22" t="s">
        <v>17</v>
      </c>
      <c r="C107" s="18" t="s">
        <v>14</v>
      </c>
      <c r="D107" s="18" t="s">
        <v>16</v>
      </c>
      <c r="E107" s="83" t="s">
        <v>379</v>
      </c>
      <c r="F107" s="18"/>
      <c r="G107" s="17">
        <f t="shared" si="18"/>
        <v>130</v>
      </c>
      <c r="H107" s="17">
        <f t="shared" si="18"/>
        <v>0</v>
      </c>
      <c r="I107" s="17">
        <f t="shared" si="18"/>
        <v>130</v>
      </c>
    </row>
    <row r="108" spans="1:9" ht="15">
      <c r="A108" s="9" t="s">
        <v>59</v>
      </c>
      <c r="B108" s="22" t="s">
        <v>17</v>
      </c>
      <c r="C108" s="18" t="s">
        <v>14</v>
      </c>
      <c r="D108" s="18" t="s">
        <v>16</v>
      </c>
      <c r="E108" s="83" t="s">
        <v>379</v>
      </c>
      <c r="F108" s="18" t="s">
        <v>60</v>
      </c>
      <c r="G108" s="17">
        <v>130</v>
      </c>
      <c r="H108" s="17">
        <f>I108-G108</f>
        <v>0</v>
      </c>
      <c r="I108" s="17">
        <v>130</v>
      </c>
    </row>
    <row r="109" spans="1:9" ht="30.75">
      <c r="A109" s="9" t="s">
        <v>421</v>
      </c>
      <c r="B109" s="22" t="s">
        <v>17</v>
      </c>
      <c r="C109" s="18" t="s">
        <v>14</v>
      </c>
      <c r="D109" s="18" t="s">
        <v>16</v>
      </c>
      <c r="E109" s="83" t="s">
        <v>422</v>
      </c>
      <c r="F109" s="18"/>
      <c r="G109" s="17">
        <f aca="true" t="shared" si="19" ref="G109:I110">G110</f>
        <v>0</v>
      </c>
      <c r="H109" s="17">
        <f t="shared" si="19"/>
        <v>942.8</v>
      </c>
      <c r="I109" s="17">
        <f t="shared" si="19"/>
        <v>942.8</v>
      </c>
    </row>
    <row r="110" spans="1:9" ht="30.75">
      <c r="A110" s="9" t="s">
        <v>125</v>
      </c>
      <c r="B110" s="22" t="s">
        <v>17</v>
      </c>
      <c r="C110" s="18" t="s">
        <v>14</v>
      </c>
      <c r="D110" s="18" t="s">
        <v>16</v>
      </c>
      <c r="E110" s="83" t="s">
        <v>423</v>
      </c>
      <c r="F110" s="18"/>
      <c r="G110" s="17">
        <f t="shared" si="19"/>
        <v>0</v>
      </c>
      <c r="H110" s="17">
        <f t="shared" si="19"/>
        <v>942.8</v>
      </c>
      <c r="I110" s="17">
        <f t="shared" si="19"/>
        <v>942.8</v>
      </c>
    </row>
    <row r="111" spans="1:9" ht="30.75">
      <c r="A111" s="9" t="s">
        <v>271</v>
      </c>
      <c r="B111" s="22" t="s">
        <v>17</v>
      </c>
      <c r="C111" s="18" t="s">
        <v>14</v>
      </c>
      <c r="D111" s="18" t="s">
        <v>16</v>
      </c>
      <c r="E111" s="83" t="s">
        <v>423</v>
      </c>
      <c r="F111" s="18" t="s">
        <v>60</v>
      </c>
      <c r="G111" s="17">
        <v>0</v>
      </c>
      <c r="H111" s="17">
        <f>I111-G111</f>
        <v>942.8</v>
      </c>
      <c r="I111" s="17">
        <v>942.8</v>
      </c>
    </row>
    <row r="112" spans="1:9" s="81" customFormat="1" ht="15">
      <c r="A112" s="20" t="s">
        <v>248</v>
      </c>
      <c r="B112" s="7" t="s">
        <v>17</v>
      </c>
      <c r="C112" s="38" t="s">
        <v>14</v>
      </c>
      <c r="D112" s="38" t="s">
        <v>28</v>
      </c>
      <c r="E112" s="39"/>
      <c r="F112" s="39"/>
      <c r="G112" s="13">
        <f>G113+G116+G119</f>
        <v>4782.8</v>
      </c>
      <c r="H112" s="13">
        <f>H113+H116+H119</f>
        <v>0</v>
      </c>
      <c r="I112" s="13">
        <f>I113+I116+I119</f>
        <v>4782.8</v>
      </c>
    </row>
    <row r="113" spans="1:9" ht="62.25">
      <c r="A113" s="53" t="s">
        <v>390</v>
      </c>
      <c r="B113" s="8" t="s">
        <v>17</v>
      </c>
      <c r="C113" s="40" t="s">
        <v>14</v>
      </c>
      <c r="D113" s="40" t="s">
        <v>28</v>
      </c>
      <c r="E113" s="37" t="s">
        <v>234</v>
      </c>
      <c r="F113" s="37"/>
      <c r="G113" s="19">
        <f aca="true" t="shared" si="20" ref="G113:I114">G114</f>
        <v>20</v>
      </c>
      <c r="H113" s="19">
        <f t="shared" si="20"/>
        <v>0</v>
      </c>
      <c r="I113" s="19">
        <f t="shared" si="20"/>
        <v>20</v>
      </c>
    </row>
    <row r="114" spans="1:9" ht="30.75">
      <c r="A114" s="9" t="s">
        <v>125</v>
      </c>
      <c r="B114" s="8" t="s">
        <v>17</v>
      </c>
      <c r="C114" s="40" t="s">
        <v>14</v>
      </c>
      <c r="D114" s="40" t="s">
        <v>28</v>
      </c>
      <c r="E114" s="37" t="s">
        <v>235</v>
      </c>
      <c r="F114" s="37"/>
      <c r="G114" s="19">
        <f t="shared" si="20"/>
        <v>20</v>
      </c>
      <c r="H114" s="19">
        <f t="shared" si="20"/>
        <v>0</v>
      </c>
      <c r="I114" s="19">
        <f t="shared" si="20"/>
        <v>20</v>
      </c>
    </row>
    <row r="115" spans="1:9" ht="15">
      <c r="A115" s="9" t="s">
        <v>59</v>
      </c>
      <c r="B115" s="8" t="s">
        <v>17</v>
      </c>
      <c r="C115" s="40" t="s">
        <v>14</v>
      </c>
      <c r="D115" s="40" t="s">
        <v>28</v>
      </c>
      <c r="E115" s="37" t="s">
        <v>235</v>
      </c>
      <c r="F115" s="37">
        <v>610</v>
      </c>
      <c r="G115" s="19">
        <v>20</v>
      </c>
      <c r="H115" s="19">
        <f>I115-G115</f>
        <v>0</v>
      </c>
      <c r="I115" s="19">
        <v>20</v>
      </c>
    </row>
    <row r="116" spans="1:9" ht="30.75">
      <c r="A116" s="14" t="s">
        <v>118</v>
      </c>
      <c r="B116" s="22" t="s">
        <v>17</v>
      </c>
      <c r="C116" s="40" t="s">
        <v>14</v>
      </c>
      <c r="D116" s="40" t="s">
        <v>28</v>
      </c>
      <c r="E116" s="37" t="s">
        <v>173</v>
      </c>
      <c r="F116" s="37"/>
      <c r="G116" s="17">
        <f>G117</f>
        <v>4612.8</v>
      </c>
      <c r="H116" s="17">
        <f>H117</f>
        <v>0</v>
      </c>
      <c r="I116" s="17">
        <f>I117</f>
        <v>4612.8</v>
      </c>
    </row>
    <row r="117" spans="1:9" ht="15">
      <c r="A117" s="9" t="s">
        <v>59</v>
      </c>
      <c r="B117" s="22" t="s">
        <v>17</v>
      </c>
      <c r="C117" s="40" t="s">
        <v>14</v>
      </c>
      <c r="D117" s="40" t="s">
        <v>28</v>
      </c>
      <c r="E117" s="37" t="s">
        <v>173</v>
      </c>
      <c r="F117" s="37">
        <v>610</v>
      </c>
      <c r="G117" s="17">
        <v>4612.8</v>
      </c>
      <c r="H117" s="17">
        <f>I117-G117</f>
        <v>0</v>
      </c>
      <c r="I117" s="17">
        <v>4612.8</v>
      </c>
    </row>
    <row r="118" spans="1:9" ht="62.25" customHeight="1">
      <c r="A118" s="52" t="s">
        <v>340</v>
      </c>
      <c r="B118" s="22" t="s">
        <v>17</v>
      </c>
      <c r="C118" s="15" t="s">
        <v>14</v>
      </c>
      <c r="D118" s="15" t="s">
        <v>28</v>
      </c>
      <c r="E118" s="37" t="s">
        <v>169</v>
      </c>
      <c r="F118" s="15"/>
      <c r="G118" s="17">
        <f>G119</f>
        <v>150</v>
      </c>
      <c r="H118" s="17">
        <f aca="true" t="shared" si="21" ref="H118:I120">H119</f>
        <v>0</v>
      </c>
      <c r="I118" s="17">
        <f t="shared" si="21"/>
        <v>150</v>
      </c>
    </row>
    <row r="119" spans="1:9" ht="62.25">
      <c r="A119" s="53" t="s">
        <v>343</v>
      </c>
      <c r="B119" s="22" t="s">
        <v>17</v>
      </c>
      <c r="C119" s="15" t="s">
        <v>14</v>
      </c>
      <c r="D119" s="15" t="s">
        <v>28</v>
      </c>
      <c r="E119" s="16" t="s">
        <v>344</v>
      </c>
      <c r="F119" s="15"/>
      <c r="G119" s="17">
        <f>G120</f>
        <v>150</v>
      </c>
      <c r="H119" s="17">
        <f t="shared" si="21"/>
        <v>0</v>
      </c>
      <c r="I119" s="17">
        <f t="shared" si="21"/>
        <v>150</v>
      </c>
    </row>
    <row r="120" spans="1:9" ht="30.75">
      <c r="A120" s="9" t="s">
        <v>125</v>
      </c>
      <c r="B120" s="22" t="s">
        <v>17</v>
      </c>
      <c r="C120" s="15" t="s">
        <v>14</v>
      </c>
      <c r="D120" s="15" t="s">
        <v>28</v>
      </c>
      <c r="E120" s="16" t="s">
        <v>379</v>
      </c>
      <c r="F120" s="15"/>
      <c r="G120" s="17">
        <f>G121</f>
        <v>150</v>
      </c>
      <c r="H120" s="17">
        <f t="shared" si="21"/>
        <v>0</v>
      </c>
      <c r="I120" s="17">
        <f t="shared" si="21"/>
        <v>150</v>
      </c>
    </row>
    <row r="121" spans="1:9" ht="15">
      <c r="A121" s="9" t="s">
        <v>59</v>
      </c>
      <c r="B121" s="22" t="s">
        <v>17</v>
      </c>
      <c r="C121" s="15" t="s">
        <v>14</v>
      </c>
      <c r="D121" s="15" t="s">
        <v>28</v>
      </c>
      <c r="E121" s="16" t="s">
        <v>379</v>
      </c>
      <c r="F121" s="15" t="s">
        <v>60</v>
      </c>
      <c r="G121" s="17">
        <v>150</v>
      </c>
      <c r="H121" s="17">
        <f>I121-G121</f>
        <v>0</v>
      </c>
      <c r="I121" s="17">
        <v>150</v>
      </c>
    </row>
    <row r="122" spans="1:9" s="81" customFormat="1" ht="30" customHeight="1">
      <c r="A122" s="79" t="s">
        <v>130</v>
      </c>
      <c r="B122" s="7" t="s">
        <v>17</v>
      </c>
      <c r="C122" s="38" t="s">
        <v>14</v>
      </c>
      <c r="D122" s="38" t="s">
        <v>14</v>
      </c>
      <c r="E122" s="45"/>
      <c r="F122" s="80"/>
      <c r="G122" s="13">
        <f>G123+G130</f>
        <v>144</v>
      </c>
      <c r="H122" s="13">
        <f>H123+H130</f>
        <v>0</v>
      </c>
      <c r="I122" s="13">
        <f>I123+I130</f>
        <v>144</v>
      </c>
    </row>
    <row r="123" spans="1:9" ht="65.25" customHeight="1">
      <c r="A123" s="52" t="s">
        <v>340</v>
      </c>
      <c r="B123" s="22" t="s">
        <v>17</v>
      </c>
      <c r="C123" s="15" t="s">
        <v>14</v>
      </c>
      <c r="D123" s="15" t="s">
        <v>14</v>
      </c>
      <c r="E123" s="15" t="s">
        <v>169</v>
      </c>
      <c r="F123" s="15"/>
      <c r="G123" s="17">
        <f>G124+G127</f>
        <v>129</v>
      </c>
      <c r="H123" s="17">
        <f>H124+H127</f>
        <v>0</v>
      </c>
      <c r="I123" s="17">
        <f>I124+I127</f>
        <v>129</v>
      </c>
    </row>
    <row r="124" spans="1:9" ht="30.75">
      <c r="A124" s="53" t="s">
        <v>345</v>
      </c>
      <c r="B124" s="22" t="s">
        <v>17</v>
      </c>
      <c r="C124" s="15" t="s">
        <v>14</v>
      </c>
      <c r="D124" s="15" t="s">
        <v>14</v>
      </c>
      <c r="E124" s="15" t="s">
        <v>176</v>
      </c>
      <c r="F124" s="15"/>
      <c r="G124" s="17">
        <f aca="true" t="shared" si="22" ref="G124:I125">G125</f>
        <v>79</v>
      </c>
      <c r="H124" s="17">
        <f t="shared" si="22"/>
        <v>0</v>
      </c>
      <c r="I124" s="17">
        <f t="shared" si="22"/>
        <v>79</v>
      </c>
    </row>
    <row r="125" spans="1:9" ht="30.75">
      <c r="A125" s="9" t="s">
        <v>125</v>
      </c>
      <c r="B125" s="22" t="s">
        <v>17</v>
      </c>
      <c r="C125" s="15" t="s">
        <v>14</v>
      </c>
      <c r="D125" s="15" t="s">
        <v>14</v>
      </c>
      <c r="E125" s="15" t="s">
        <v>243</v>
      </c>
      <c r="F125" s="15"/>
      <c r="G125" s="17">
        <f t="shared" si="22"/>
        <v>79</v>
      </c>
      <c r="H125" s="17">
        <f t="shared" si="22"/>
        <v>0</v>
      </c>
      <c r="I125" s="17">
        <f t="shared" si="22"/>
        <v>79</v>
      </c>
    </row>
    <row r="126" spans="1:9" ht="30.75">
      <c r="A126" s="9" t="s">
        <v>76</v>
      </c>
      <c r="B126" s="22" t="s">
        <v>17</v>
      </c>
      <c r="C126" s="15" t="s">
        <v>14</v>
      </c>
      <c r="D126" s="15" t="s">
        <v>14</v>
      </c>
      <c r="E126" s="15" t="s">
        <v>243</v>
      </c>
      <c r="F126" s="15" t="s">
        <v>63</v>
      </c>
      <c r="G126" s="17">
        <v>79</v>
      </c>
      <c r="H126" s="17">
        <f>I126-G126</f>
        <v>0</v>
      </c>
      <c r="I126" s="17">
        <v>79</v>
      </c>
    </row>
    <row r="127" spans="1:9" ht="78">
      <c r="A127" s="53" t="s">
        <v>346</v>
      </c>
      <c r="B127" s="22" t="s">
        <v>17</v>
      </c>
      <c r="C127" s="15" t="s">
        <v>14</v>
      </c>
      <c r="D127" s="15" t="s">
        <v>14</v>
      </c>
      <c r="E127" s="15" t="s">
        <v>347</v>
      </c>
      <c r="F127" s="15"/>
      <c r="G127" s="17">
        <f aca="true" t="shared" si="23" ref="G127:I128">G128</f>
        <v>50</v>
      </c>
      <c r="H127" s="17">
        <f t="shared" si="23"/>
        <v>0</v>
      </c>
      <c r="I127" s="17">
        <f t="shared" si="23"/>
        <v>50</v>
      </c>
    </row>
    <row r="128" spans="1:9" ht="30.75">
      <c r="A128" s="9" t="s">
        <v>125</v>
      </c>
      <c r="B128" s="22" t="s">
        <v>17</v>
      </c>
      <c r="C128" s="15" t="s">
        <v>14</v>
      </c>
      <c r="D128" s="15" t="s">
        <v>14</v>
      </c>
      <c r="E128" s="15" t="s">
        <v>348</v>
      </c>
      <c r="F128" s="15"/>
      <c r="G128" s="17">
        <f t="shared" si="23"/>
        <v>50</v>
      </c>
      <c r="H128" s="17">
        <f t="shared" si="23"/>
        <v>0</v>
      </c>
      <c r="I128" s="17">
        <f t="shared" si="23"/>
        <v>50</v>
      </c>
    </row>
    <row r="129" spans="1:9" ht="30.75">
      <c r="A129" s="9" t="s">
        <v>76</v>
      </c>
      <c r="B129" s="22" t="s">
        <v>17</v>
      </c>
      <c r="C129" s="15" t="s">
        <v>14</v>
      </c>
      <c r="D129" s="15" t="s">
        <v>14</v>
      </c>
      <c r="E129" s="15" t="s">
        <v>348</v>
      </c>
      <c r="F129" s="15" t="s">
        <v>349</v>
      </c>
      <c r="G129" s="17">
        <v>50</v>
      </c>
      <c r="H129" s="17">
        <f>I129-G129</f>
        <v>0</v>
      </c>
      <c r="I129" s="17">
        <v>50</v>
      </c>
    </row>
    <row r="130" spans="1:9" ht="79.5" customHeight="1">
      <c r="A130" s="53" t="s">
        <v>289</v>
      </c>
      <c r="B130" s="22" t="s">
        <v>17</v>
      </c>
      <c r="C130" s="15" t="s">
        <v>14</v>
      </c>
      <c r="D130" s="15" t="s">
        <v>14</v>
      </c>
      <c r="E130" s="15" t="s">
        <v>242</v>
      </c>
      <c r="F130" s="15"/>
      <c r="G130" s="17">
        <f aca="true" t="shared" si="24" ref="G130:I131">G131</f>
        <v>15</v>
      </c>
      <c r="H130" s="17">
        <f t="shared" si="24"/>
        <v>0</v>
      </c>
      <c r="I130" s="17">
        <f t="shared" si="24"/>
        <v>15</v>
      </c>
    </row>
    <row r="131" spans="1:9" ht="30.75">
      <c r="A131" s="9" t="s">
        <v>125</v>
      </c>
      <c r="B131" s="22" t="s">
        <v>17</v>
      </c>
      <c r="C131" s="15" t="s">
        <v>14</v>
      </c>
      <c r="D131" s="15" t="s">
        <v>14</v>
      </c>
      <c r="E131" s="15" t="s">
        <v>241</v>
      </c>
      <c r="F131" s="15"/>
      <c r="G131" s="17">
        <f t="shared" si="24"/>
        <v>15</v>
      </c>
      <c r="H131" s="17">
        <f t="shared" si="24"/>
        <v>0</v>
      </c>
      <c r="I131" s="17">
        <f t="shared" si="24"/>
        <v>15</v>
      </c>
    </row>
    <row r="132" spans="1:9" ht="30.75">
      <c r="A132" s="9" t="s">
        <v>76</v>
      </c>
      <c r="B132" s="22" t="s">
        <v>17</v>
      </c>
      <c r="C132" s="15" t="s">
        <v>14</v>
      </c>
      <c r="D132" s="15" t="s">
        <v>14</v>
      </c>
      <c r="E132" s="15" t="s">
        <v>241</v>
      </c>
      <c r="F132" s="15" t="s">
        <v>63</v>
      </c>
      <c r="G132" s="17">
        <v>15</v>
      </c>
      <c r="H132" s="17">
        <f>I132-G132</f>
        <v>0</v>
      </c>
      <c r="I132" s="17">
        <v>15</v>
      </c>
    </row>
    <row r="133" spans="1:9" s="81" customFormat="1" ht="30.75">
      <c r="A133" s="20" t="s">
        <v>24</v>
      </c>
      <c r="B133" s="7" t="s">
        <v>17</v>
      </c>
      <c r="C133" s="38" t="s">
        <v>14</v>
      </c>
      <c r="D133" s="38" t="s">
        <v>8</v>
      </c>
      <c r="E133" s="39"/>
      <c r="F133" s="39"/>
      <c r="G133" s="13">
        <f>G134+G146+G140+G149</f>
        <v>5985.2</v>
      </c>
      <c r="H133" s="13">
        <f>H134+H146+H140+H149</f>
        <v>0</v>
      </c>
      <c r="I133" s="13">
        <f>I134+I146+I140+I149</f>
        <v>5985.2</v>
      </c>
    </row>
    <row r="134" spans="1:9" ht="78">
      <c r="A134" s="9" t="s">
        <v>62</v>
      </c>
      <c r="B134" s="22" t="s">
        <v>17</v>
      </c>
      <c r="C134" s="40" t="s">
        <v>14</v>
      </c>
      <c r="D134" s="40" t="s">
        <v>8</v>
      </c>
      <c r="E134" s="15" t="s">
        <v>159</v>
      </c>
      <c r="F134" s="37"/>
      <c r="G134" s="17">
        <f aca="true" t="shared" si="25" ref="G134:I135">G135</f>
        <v>2045</v>
      </c>
      <c r="H134" s="17">
        <f t="shared" si="25"/>
        <v>0</v>
      </c>
      <c r="I134" s="17">
        <f t="shared" si="25"/>
        <v>2045</v>
      </c>
    </row>
    <row r="135" spans="1:9" ht="30.75">
      <c r="A135" s="14" t="s">
        <v>84</v>
      </c>
      <c r="B135" s="22" t="s">
        <v>17</v>
      </c>
      <c r="C135" s="15" t="s">
        <v>14</v>
      </c>
      <c r="D135" s="15" t="s">
        <v>8</v>
      </c>
      <c r="E135" s="15" t="s">
        <v>160</v>
      </c>
      <c r="F135" s="19"/>
      <c r="G135" s="17">
        <f t="shared" si="25"/>
        <v>2045</v>
      </c>
      <c r="H135" s="17">
        <f t="shared" si="25"/>
        <v>0</v>
      </c>
      <c r="I135" s="17">
        <f t="shared" si="25"/>
        <v>2045</v>
      </c>
    </row>
    <row r="136" spans="1:9" ht="30.75">
      <c r="A136" s="14" t="s">
        <v>85</v>
      </c>
      <c r="B136" s="22" t="s">
        <v>17</v>
      </c>
      <c r="C136" s="15" t="s">
        <v>14</v>
      </c>
      <c r="D136" s="15" t="s">
        <v>8</v>
      </c>
      <c r="E136" s="15" t="s">
        <v>161</v>
      </c>
      <c r="F136" s="37"/>
      <c r="G136" s="17">
        <f>G137+G138+G139</f>
        <v>2045</v>
      </c>
      <c r="H136" s="17">
        <f>H137+H138+H139</f>
        <v>0</v>
      </c>
      <c r="I136" s="17">
        <f>I137+I138+I139</f>
        <v>2045</v>
      </c>
    </row>
    <row r="137" spans="1:9" ht="62.25">
      <c r="A137" s="9" t="s">
        <v>75</v>
      </c>
      <c r="B137" s="22" t="s">
        <v>17</v>
      </c>
      <c r="C137" s="15" t="s">
        <v>14</v>
      </c>
      <c r="D137" s="15" t="s">
        <v>8</v>
      </c>
      <c r="E137" s="15" t="s">
        <v>161</v>
      </c>
      <c r="F137" s="15" t="s">
        <v>65</v>
      </c>
      <c r="G137" s="17">
        <v>1866.7</v>
      </c>
      <c r="H137" s="17">
        <f>I137-G137</f>
        <v>0</v>
      </c>
      <c r="I137" s="17">
        <v>1866.7</v>
      </c>
    </row>
    <row r="138" spans="1:9" ht="30.75">
      <c r="A138" s="9" t="s">
        <v>76</v>
      </c>
      <c r="B138" s="22" t="s">
        <v>17</v>
      </c>
      <c r="C138" s="15" t="s">
        <v>14</v>
      </c>
      <c r="D138" s="15" t="s">
        <v>8</v>
      </c>
      <c r="E138" s="15" t="s">
        <v>161</v>
      </c>
      <c r="F138" s="15" t="s">
        <v>63</v>
      </c>
      <c r="G138" s="17">
        <v>163.3</v>
      </c>
      <c r="H138" s="17">
        <f>I138-G138</f>
        <v>0</v>
      </c>
      <c r="I138" s="17">
        <v>163.3</v>
      </c>
    </row>
    <row r="139" spans="1:9" ht="32.25" customHeight="1">
      <c r="A139" s="14" t="s">
        <v>83</v>
      </c>
      <c r="B139" s="22" t="s">
        <v>17</v>
      </c>
      <c r="C139" s="15" t="s">
        <v>14</v>
      </c>
      <c r="D139" s="15" t="s">
        <v>8</v>
      </c>
      <c r="E139" s="15" t="s">
        <v>161</v>
      </c>
      <c r="F139" s="15" t="s">
        <v>86</v>
      </c>
      <c r="G139" s="17">
        <v>15</v>
      </c>
      <c r="H139" s="17">
        <f>I139-G139</f>
        <v>0</v>
      </c>
      <c r="I139" s="17">
        <v>15</v>
      </c>
    </row>
    <row r="140" spans="1:9" ht="46.5">
      <c r="A140" s="9" t="s">
        <v>123</v>
      </c>
      <c r="B140" s="22" t="s">
        <v>17</v>
      </c>
      <c r="C140" s="40" t="s">
        <v>14</v>
      </c>
      <c r="D140" s="40" t="s">
        <v>8</v>
      </c>
      <c r="E140" s="37" t="s">
        <v>162</v>
      </c>
      <c r="F140" s="15"/>
      <c r="G140" s="17">
        <f aca="true" t="shared" si="26" ref="G140:I141">G141</f>
        <v>3766.2</v>
      </c>
      <c r="H140" s="17">
        <f t="shared" si="26"/>
        <v>0</v>
      </c>
      <c r="I140" s="17">
        <f t="shared" si="26"/>
        <v>3766.2</v>
      </c>
    </row>
    <row r="141" spans="1:9" ht="46.5">
      <c r="A141" s="9" t="s">
        <v>124</v>
      </c>
      <c r="B141" s="22" t="s">
        <v>17</v>
      </c>
      <c r="C141" s="18" t="s">
        <v>14</v>
      </c>
      <c r="D141" s="18" t="s">
        <v>8</v>
      </c>
      <c r="E141" s="16" t="s">
        <v>163</v>
      </c>
      <c r="F141" s="15"/>
      <c r="G141" s="17">
        <f t="shared" si="26"/>
        <v>3766.2</v>
      </c>
      <c r="H141" s="17">
        <f t="shared" si="26"/>
        <v>0</v>
      </c>
      <c r="I141" s="17">
        <f t="shared" si="26"/>
        <v>3766.2</v>
      </c>
    </row>
    <row r="142" spans="1:9" ht="93">
      <c r="A142" s="9" t="s">
        <v>37</v>
      </c>
      <c r="B142" s="22" t="s">
        <v>17</v>
      </c>
      <c r="C142" s="40" t="s">
        <v>14</v>
      </c>
      <c r="D142" s="40" t="s">
        <v>8</v>
      </c>
      <c r="E142" s="16" t="s">
        <v>164</v>
      </c>
      <c r="F142" s="37"/>
      <c r="G142" s="17">
        <f>G143+G144+G145</f>
        <v>3766.2</v>
      </c>
      <c r="H142" s="17">
        <f>H143+H144+H145</f>
        <v>0</v>
      </c>
      <c r="I142" s="17">
        <f>I143+I144+I145</f>
        <v>3766.2</v>
      </c>
    </row>
    <row r="143" spans="1:9" ht="62.25">
      <c r="A143" s="9" t="s">
        <v>75</v>
      </c>
      <c r="B143" s="22" t="s">
        <v>17</v>
      </c>
      <c r="C143" s="40" t="s">
        <v>14</v>
      </c>
      <c r="D143" s="40" t="s">
        <v>8</v>
      </c>
      <c r="E143" s="16" t="s">
        <v>164</v>
      </c>
      <c r="F143" s="37">
        <v>100</v>
      </c>
      <c r="G143" s="17">
        <v>3243.6</v>
      </c>
      <c r="H143" s="17">
        <f>I143-G143</f>
        <v>0</v>
      </c>
      <c r="I143" s="17">
        <v>3243.6</v>
      </c>
    </row>
    <row r="144" spans="1:9" ht="30.75">
      <c r="A144" s="9" t="s">
        <v>76</v>
      </c>
      <c r="B144" s="22" t="s">
        <v>17</v>
      </c>
      <c r="C144" s="40" t="s">
        <v>14</v>
      </c>
      <c r="D144" s="40" t="s">
        <v>8</v>
      </c>
      <c r="E144" s="16" t="s">
        <v>164</v>
      </c>
      <c r="F144" s="37">
        <v>200</v>
      </c>
      <c r="G144" s="17">
        <v>502.6</v>
      </c>
      <c r="H144" s="17">
        <f>I144-G144</f>
        <v>0</v>
      </c>
      <c r="I144" s="17">
        <v>502.6</v>
      </c>
    </row>
    <row r="145" spans="1:9" ht="30.75">
      <c r="A145" s="14" t="s">
        <v>83</v>
      </c>
      <c r="B145" s="22" t="s">
        <v>17</v>
      </c>
      <c r="C145" s="40" t="s">
        <v>14</v>
      </c>
      <c r="D145" s="40" t="s">
        <v>8</v>
      </c>
      <c r="E145" s="16" t="s">
        <v>164</v>
      </c>
      <c r="F145" s="37">
        <v>850</v>
      </c>
      <c r="G145" s="17">
        <v>20</v>
      </c>
      <c r="H145" s="17">
        <f>I145-G145</f>
        <v>0</v>
      </c>
      <c r="I145" s="17">
        <v>20</v>
      </c>
    </row>
    <row r="146" spans="1:9" ht="62.25">
      <c r="A146" s="53" t="s">
        <v>390</v>
      </c>
      <c r="B146" s="8" t="s">
        <v>17</v>
      </c>
      <c r="C146" s="40" t="s">
        <v>14</v>
      </c>
      <c r="D146" s="15" t="s">
        <v>8</v>
      </c>
      <c r="E146" s="37" t="s">
        <v>234</v>
      </c>
      <c r="F146" s="37"/>
      <c r="G146" s="19">
        <f aca="true" t="shared" si="27" ref="G146:I147">G147</f>
        <v>30</v>
      </c>
      <c r="H146" s="19">
        <f t="shared" si="27"/>
        <v>0</v>
      </c>
      <c r="I146" s="19">
        <f t="shared" si="27"/>
        <v>30</v>
      </c>
    </row>
    <row r="147" spans="1:9" ht="30.75">
      <c r="A147" s="9" t="s">
        <v>125</v>
      </c>
      <c r="B147" s="8" t="s">
        <v>17</v>
      </c>
      <c r="C147" s="40" t="s">
        <v>14</v>
      </c>
      <c r="D147" s="15" t="s">
        <v>8</v>
      </c>
      <c r="E147" s="37" t="s">
        <v>235</v>
      </c>
      <c r="F147" s="37"/>
      <c r="G147" s="19">
        <f t="shared" si="27"/>
        <v>30</v>
      </c>
      <c r="H147" s="19">
        <f t="shared" si="27"/>
        <v>0</v>
      </c>
      <c r="I147" s="19">
        <f t="shared" si="27"/>
        <v>30</v>
      </c>
    </row>
    <row r="148" spans="1:9" ht="30.75">
      <c r="A148" s="9" t="s">
        <v>76</v>
      </c>
      <c r="B148" s="8" t="s">
        <v>17</v>
      </c>
      <c r="C148" s="40" t="s">
        <v>14</v>
      </c>
      <c r="D148" s="15" t="s">
        <v>8</v>
      </c>
      <c r="E148" s="37" t="s">
        <v>235</v>
      </c>
      <c r="F148" s="37">
        <v>200</v>
      </c>
      <c r="G148" s="19">
        <v>30</v>
      </c>
      <c r="H148" s="19">
        <f>I148-G148</f>
        <v>0</v>
      </c>
      <c r="I148" s="19">
        <v>30</v>
      </c>
    </row>
    <row r="149" spans="1:9" ht="62.25" customHeight="1">
      <c r="A149" s="52" t="s">
        <v>340</v>
      </c>
      <c r="B149" s="22" t="s">
        <v>17</v>
      </c>
      <c r="C149" s="15" t="s">
        <v>14</v>
      </c>
      <c r="D149" s="15" t="s">
        <v>8</v>
      </c>
      <c r="E149" s="15" t="s">
        <v>169</v>
      </c>
      <c r="F149" s="15"/>
      <c r="G149" s="17">
        <f>G150+G153+G156</f>
        <v>144</v>
      </c>
      <c r="H149" s="17">
        <f>H150+H153+H156</f>
        <v>0</v>
      </c>
      <c r="I149" s="17">
        <f>I150+I153+I156</f>
        <v>144</v>
      </c>
    </row>
    <row r="150" spans="1:9" ht="30.75">
      <c r="A150" s="53" t="s">
        <v>353</v>
      </c>
      <c r="B150" s="22" t="s">
        <v>17</v>
      </c>
      <c r="C150" s="15" t="s">
        <v>14</v>
      </c>
      <c r="D150" s="15" t="s">
        <v>8</v>
      </c>
      <c r="E150" s="16" t="s">
        <v>170</v>
      </c>
      <c r="F150" s="15"/>
      <c r="G150" s="17">
        <f aca="true" t="shared" si="28" ref="G150:I151">G151</f>
        <v>10</v>
      </c>
      <c r="H150" s="17">
        <f t="shared" si="28"/>
        <v>0</v>
      </c>
      <c r="I150" s="17">
        <f t="shared" si="28"/>
        <v>10</v>
      </c>
    </row>
    <row r="151" spans="1:9" ht="30.75">
      <c r="A151" s="9" t="s">
        <v>125</v>
      </c>
      <c r="B151" s="22" t="s">
        <v>17</v>
      </c>
      <c r="C151" s="15" t="s">
        <v>14</v>
      </c>
      <c r="D151" s="15" t="s">
        <v>8</v>
      </c>
      <c r="E151" s="16" t="s">
        <v>387</v>
      </c>
      <c r="F151" s="15"/>
      <c r="G151" s="17">
        <f t="shared" si="28"/>
        <v>10</v>
      </c>
      <c r="H151" s="17">
        <f t="shared" si="28"/>
        <v>0</v>
      </c>
      <c r="I151" s="17">
        <f t="shared" si="28"/>
        <v>10</v>
      </c>
    </row>
    <row r="152" spans="1:9" ht="30.75">
      <c r="A152" s="9" t="s">
        <v>76</v>
      </c>
      <c r="B152" s="22" t="s">
        <v>17</v>
      </c>
      <c r="C152" s="15" t="s">
        <v>14</v>
      </c>
      <c r="D152" s="15" t="s">
        <v>8</v>
      </c>
      <c r="E152" s="16" t="s">
        <v>387</v>
      </c>
      <c r="F152" s="15" t="s">
        <v>63</v>
      </c>
      <c r="G152" s="17">
        <v>10</v>
      </c>
      <c r="H152" s="17">
        <f>I152-G152</f>
        <v>0</v>
      </c>
      <c r="I152" s="17">
        <v>10</v>
      </c>
    </row>
    <row r="153" spans="1:9" ht="46.5">
      <c r="A153" s="53" t="s">
        <v>350</v>
      </c>
      <c r="B153" s="22" t="s">
        <v>17</v>
      </c>
      <c r="C153" s="15" t="s">
        <v>14</v>
      </c>
      <c r="D153" s="15" t="s">
        <v>8</v>
      </c>
      <c r="E153" s="15" t="s">
        <v>183</v>
      </c>
      <c r="F153" s="15"/>
      <c r="G153" s="17">
        <f aca="true" t="shared" si="29" ref="G153:I154">G154</f>
        <v>95</v>
      </c>
      <c r="H153" s="17">
        <f t="shared" si="29"/>
        <v>0</v>
      </c>
      <c r="I153" s="17">
        <f t="shared" si="29"/>
        <v>95</v>
      </c>
    </row>
    <row r="154" spans="1:9" ht="30.75">
      <c r="A154" s="9" t="s">
        <v>125</v>
      </c>
      <c r="B154" s="22" t="s">
        <v>17</v>
      </c>
      <c r="C154" s="15" t="s">
        <v>14</v>
      </c>
      <c r="D154" s="15" t="s">
        <v>8</v>
      </c>
      <c r="E154" s="15" t="s">
        <v>184</v>
      </c>
      <c r="F154" s="15"/>
      <c r="G154" s="17">
        <f t="shared" si="29"/>
        <v>95</v>
      </c>
      <c r="H154" s="17">
        <f t="shared" si="29"/>
        <v>0</v>
      </c>
      <c r="I154" s="17">
        <f t="shared" si="29"/>
        <v>95</v>
      </c>
    </row>
    <row r="155" spans="1:9" ht="30.75">
      <c r="A155" s="9" t="s">
        <v>76</v>
      </c>
      <c r="B155" s="22" t="s">
        <v>17</v>
      </c>
      <c r="C155" s="15" t="s">
        <v>14</v>
      </c>
      <c r="D155" s="15" t="s">
        <v>8</v>
      </c>
      <c r="E155" s="15" t="s">
        <v>184</v>
      </c>
      <c r="F155" s="15" t="s">
        <v>63</v>
      </c>
      <c r="G155" s="17">
        <v>95</v>
      </c>
      <c r="H155" s="17">
        <f>I155-G155</f>
        <v>0</v>
      </c>
      <c r="I155" s="17">
        <v>95</v>
      </c>
    </row>
    <row r="156" spans="1:9" ht="46.5">
      <c r="A156" s="53" t="s">
        <v>351</v>
      </c>
      <c r="B156" s="22" t="s">
        <v>17</v>
      </c>
      <c r="C156" s="15" t="s">
        <v>14</v>
      </c>
      <c r="D156" s="15" t="s">
        <v>8</v>
      </c>
      <c r="E156" s="15" t="s">
        <v>174</v>
      </c>
      <c r="F156" s="15"/>
      <c r="G156" s="17">
        <f aca="true" t="shared" si="30" ref="G156:I157">G157</f>
        <v>39</v>
      </c>
      <c r="H156" s="17">
        <f t="shared" si="30"/>
        <v>0</v>
      </c>
      <c r="I156" s="17">
        <f t="shared" si="30"/>
        <v>39</v>
      </c>
    </row>
    <row r="157" spans="1:9" ht="30.75">
      <c r="A157" s="9" t="s">
        <v>125</v>
      </c>
      <c r="B157" s="22" t="s">
        <v>17</v>
      </c>
      <c r="C157" s="15" t="s">
        <v>14</v>
      </c>
      <c r="D157" s="15" t="s">
        <v>8</v>
      </c>
      <c r="E157" s="15" t="s">
        <v>175</v>
      </c>
      <c r="F157" s="15"/>
      <c r="G157" s="17">
        <f t="shared" si="30"/>
        <v>39</v>
      </c>
      <c r="H157" s="17">
        <f t="shared" si="30"/>
        <v>0</v>
      </c>
      <c r="I157" s="17">
        <f t="shared" si="30"/>
        <v>39</v>
      </c>
    </row>
    <row r="158" spans="1:9" ht="30.75">
      <c r="A158" s="9" t="s">
        <v>76</v>
      </c>
      <c r="B158" s="22" t="s">
        <v>17</v>
      </c>
      <c r="C158" s="15" t="s">
        <v>14</v>
      </c>
      <c r="D158" s="15" t="s">
        <v>8</v>
      </c>
      <c r="E158" s="15" t="s">
        <v>175</v>
      </c>
      <c r="F158" s="15" t="s">
        <v>63</v>
      </c>
      <c r="G158" s="17">
        <v>39</v>
      </c>
      <c r="H158" s="17">
        <f>I158-G158</f>
        <v>0</v>
      </c>
      <c r="I158" s="17">
        <v>39</v>
      </c>
    </row>
    <row r="159" spans="1:7" ht="15">
      <c r="A159" s="20"/>
      <c r="B159" s="6"/>
      <c r="C159" s="39"/>
      <c r="D159" s="39"/>
      <c r="E159" s="39"/>
      <c r="F159" s="39"/>
      <c r="G159" s="13"/>
    </row>
    <row r="160" spans="1:9" ht="46.5">
      <c r="A160" s="25" t="s">
        <v>32</v>
      </c>
      <c r="B160" s="26" t="s">
        <v>33</v>
      </c>
      <c r="C160" s="31"/>
      <c r="D160" s="31"/>
      <c r="E160" s="31"/>
      <c r="F160" s="31"/>
      <c r="G160" s="36">
        <f>G161+G187+G198+G213+G229+G235+G239</f>
        <v>10996.5</v>
      </c>
      <c r="H160" s="36">
        <f>H161+H187+H198+H213+H229+H235+H239</f>
        <v>-3300</v>
      </c>
      <c r="I160" s="36">
        <f>I161+I187+I198+I213+I229+I235+I239</f>
        <v>7696.5</v>
      </c>
    </row>
    <row r="161" spans="1:9" ht="15">
      <c r="A161" s="20" t="s">
        <v>26</v>
      </c>
      <c r="B161" s="6" t="s">
        <v>33</v>
      </c>
      <c r="C161" s="38" t="s">
        <v>9</v>
      </c>
      <c r="D161" s="45"/>
      <c r="E161" s="45"/>
      <c r="F161" s="45"/>
      <c r="G161" s="13">
        <f>G162+G169+G179</f>
        <v>8612.1</v>
      </c>
      <c r="H161" s="13">
        <f>H162+H169+H179</f>
        <v>-3300</v>
      </c>
      <c r="I161" s="13">
        <f>I162+I169+I179</f>
        <v>5312.1</v>
      </c>
    </row>
    <row r="162" spans="1:9" ht="62.25">
      <c r="A162" s="9" t="s">
        <v>41</v>
      </c>
      <c r="B162" s="8" t="s">
        <v>33</v>
      </c>
      <c r="C162" s="40" t="s">
        <v>9</v>
      </c>
      <c r="D162" s="40" t="s">
        <v>20</v>
      </c>
      <c r="E162" s="37"/>
      <c r="F162" s="37"/>
      <c r="G162" s="17">
        <f>G163</f>
        <v>3608.1</v>
      </c>
      <c r="H162" s="17">
        <f aca="true" t="shared" si="31" ref="H162:I164">H163</f>
        <v>-300.00000000000006</v>
      </c>
      <c r="I162" s="17">
        <f t="shared" si="31"/>
        <v>3308.1</v>
      </c>
    </row>
    <row r="163" spans="1:9" ht="78">
      <c r="A163" s="9" t="s">
        <v>62</v>
      </c>
      <c r="B163" s="8" t="s">
        <v>33</v>
      </c>
      <c r="C163" s="40" t="s">
        <v>9</v>
      </c>
      <c r="D163" s="40" t="s">
        <v>20</v>
      </c>
      <c r="E163" s="15" t="s">
        <v>159</v>
      </c>
      <c r="F163" s="19"/>
      <c r="G163" s="17">
        <f>G164</f>
        <v>3608.1</v>
      </c>
      <c r="H163" s="17">
        <f t="shared" si="31"/>
        <v>-300.00000000000006</v>
      </c>
      <c r="I163" s="17">
        <f t="shared" si="31"/>
        <v>3308.1</v>
      </c>
    </row>
    <row r="164" spans="1:9" ht="30.75">
      <c r="A164" s="14" t="s">
        <v>84</v>
      </c>
      <c r="B164" s="8" t="s">
        <v>33</v>
      </c>
      <c r="C164" s="15" t="s">
        <v>9</v>
      </c>
      <c r="D164" s="15" t="s">
        <v>20</v>
      </c>
      <c r="E164" s="15" t="s">
        <v>160</v>
      </c>
      <c r="F164" s="19"/>
      <c r="G164" s="17">
        <f>G165</f>
        <v>3608.1</v>
      </c>
      <c r="H164" s="17">
        <f t="shared" si="31"/>
        <v>-300.00000000000006</v>
      </c>
      <c r="I164" s="17">
        <f t="shared" si="31"/>
        <v>3308.1</v>
      </c>
    </row>
    <row r="165" spans="1:9" ht="30.75">
      <c r="A165" s="14" t="s">
        <v>85</v>
      </c>
      <c r="B165" s="8" t="s">
        <v>33</v>
      </c>
      <c r="C165" s="15" t="s">
        <v>9</v>
      </c>
      <c r="D165" s="15" t="s">
        <v>20</v>
      </c>
      <c r="E165" s="15" t="s">
        <v>161</v>
      </c>
      <c r="F165" s="37"/>
      <c r="G165" s="17">
        <f>G166+G167+G168</f>
        <v>3608.1</v>
      </c>
      <c r="H165" s="17">
        <f>H166+H167+H168</f>
        <v>-300.00000000000006</v>
      </c>
      <c r="I165" s="17">
        <f>I166+I167+I168</f>
        <v>3308.1</v>
      </c>
    </row>
    <row r="166" spans="1:9" ht="62.25">
      <c r="A166" s="9" t="s">
        <v>75</v>
      </c>
      <c r="B166" s="8" t="s">
        <v>33</v>
      </c>
      <c r="C166" s="15" t="s">
        <v>9</v>
      </c>
      <c r="D166" s="15" t="s">
        <v>20</v>
      </c>
      <c r="E166" s="15" t="s">
        <v>161</v>
      </c>
      <c r="F166" s="15" t="s">
        <v>65</v>
      </c>
      <c r="G166" s="17">
        <v>2990.8</v>
      </c>
      <c r="H166" s="17">
        <f>I166-G166</f>
        <v>0</v>
      </c>
      <c r="I166" s="17">
        <v>2990.8</v>
      </c>
    </row>
    <row r="167" spans="1:9" ht="30.75">
      <c r="A167" s="9" t="s">
        <v>76</v>
      </c>
      <c r="B167" s="8" t="s">
        <v>33</v>
      </c>
      <c r="C167" s="15" t="s">
        <v>9</v>
      </c>
      <c r="D167" s="15" t="s">
        <v>20</v>
      </c>
      <c r="E167" s="15" t="s">
        <v>161</v>
      </c>
      <c r="F167" s="15" t="s">
        <v>63</v>
      </c>
      <c r="G167" s="17">
        <v>614.7</v>
      </c>
      <c r="H167" s="17">
        <f>I167-G167</f>
        <v>-300.00000000000006</v>
      </c>
      <c r="I167" s="17">
        <v>314.7</v>
      </c>
    </row>
    <row r="168" spans="1:9" ht="30.75">
      <c r="A168" s="14" t="s">
        <v>83</v>
      </c>
      <c r="B168" s="8" t="s">
        <v>33</v>
      </c>
      <c r="C168" s="15" t="s">
        <v>9</v>
      </c>
      <c r="D168" s="15" t="s">
        <v>20</v>
      </c>
      <c r="E168" s="15" t="s">
        <v>161</v>
      </c>
      <c r="F168" s="15" t="s">
        <v>86</v>
      </c>
      <c r="G168" s="17">
        <v>2.6</v>
      </c>
      <c r="H168" s="17">
        <f>I168-G168</f>
        <v>0</v>
      </c>
      <c r="I168" s="17">
        <v>2.6</v>
      </c>
    </row>
    <row r="169" spans="1:9" ht="15">
      <c r="A169" s="14" t="s">
        <v>34</v>
      </c>
      <c r="B169" s="8" t="s">
        <v>33</v>
      </c>
      <c r="C169" s="15" t="s">
        <v>9</v>
      </c>
      <c r="D169" s="15" t="s">
        <v>48</v>
      </c>
      <c r="E169" s="16"/>
      <c r="F169" s="15"/>
      <c r="G169" s="17">
        <f>G170</f>
        <v>500</v>
      </c>
      <c r="H169" s="17">
        <f aca="true" t="shared" si="32" ref="H169:I171">H170</f>
        <v>0</v>
      </c>
      <c r="I169" s="17">
        <f t="shared" si="32"/>
        <v>500</v>
      </c>
    </row>
    <row r="170" spans="1:9" ht="50.25" customHeight="1">
      <c r="A170" s="14" t="s">
        <v>87</v>
      </c>
      <c r="B170" s="8" t="s">
        <v>33</v>
      </c>
      <c r="C170" s="15" t="s">
        <v>9</v>
      </c>
      <c r="D170" s="15" t="s">
        <v>48</v>
      </c>
      <c r="E170" s="16" t="s">
        <v>190</v>
      </c>
      <c r="F170" s="15"/>
      <c r="G170" s="17">
        <f>G171</f>
        <v>500</v>
      </c>
      <c r="H170" s="17">
        <f t="shared" si="32"/>
        <v>0</v>
      </c>
      <c r="I170" s="17">
        <f t="shared" si="32"/>
        <v>500</v>
      </c>
    </row>
    <row r="171" spans="1:9" ht="15.75" customHeight="1">
      <c r="A171" s="14" t="s">
        <v>34</v>
      </c>
      <c r="B171" s="8" t="s">
        <v>33</v>
      </c>
      <c r="C171" s="15" t="s">
        <v>9</v>
      </c>
      <c r="D171" s="15" t="s">
        <v>48</v>
      </c>
      <c r="E171" s="16" t="s">
        <v>191</v>
      </c>
      <c r="F171" s="15"/>
      <c r="G171" s="17">
        <f>G172</f>
        <v>500</v>
      </c>
      <c r="H171" s="17">
        <f t="shared" si="32"/>
        <v>0</v>
      </c>
      <c r="I171" s="17">
        <f t="shared" si="32"/>
        <v>500</v>
      </c>
    </row>
    <row r="172" spans="1:9" ht="30.75">
      <c r="A172" s="14" t="s">
        <v>88</v>
      </c>
      <c r="B172" s="8" t="s">
        <v>33</v>
      </c>
      <c r="C172" s="15" t="s">
        <v>9</v>
      </c>
      <c r="D172" s="15" t="s">
        <v>48</v>
      </c>
      <c r="E172" s="16" t="s">
        <v>192</v>
      </c>
      <c r="F172" s="15"/>
      <c r="G172" s="17">
        <f>G173+G175+G177</f>
        <v>500</v>
      </c>
      <c r="H172" s="17">
        <f>H173+H175+H177</f>
        <v>0</v>
      </c>
      <c r="I172" s="17">
        <f>I173+I175+I177</f>
        <v>500</v>
      </c>
    </row>
    <row r="173" spans="1:9" ht="46.5" customHeight="1">
      <c r="A173" s="14" t="s">
        <v>70</v>
      </c>
      <c r="B173" s="8" t="s">
        <v>33</v>
      </c>
      <c r="C173" s="15" t="s">
        <v>9</v>
      </c>
      <c r="D173" s="15" t="s">
        <v>48</v>
      </c>
      <c r="E173" s="16" t="s">
        <v>192</v>
      </c>
      <c r="F173" s="15"/>
      <c r="G173" s="17">
        <f>G174</f>
        <v>300</v>
      </c>
      <c r="H173" s="17">
        <f>H174</f>
        <v>0</v>
      </c>
      <c r="I173" s="17">
        <f>I174</f>
        <v>300</v>
      </c>
    </row>
    <row r="174" spans="1:9" ht="19.5" customHeight="1">
      <c r="A174" s="14" t="s">
        <v>77</v>
      </c>
      <c r="B174" s="8" t="s">
        <v>33</v>
      </c>
      <c r="C174" s="15" t="s">
        <v>9</v>
      </c>
      <c r="D174" s="15" t="s">
        <v>48</v>
      </c>
      <c r="E174" s="16" t="s">
        <v>192</v>
      </c>
      <c r="F174" s="15" t="s">
        <v>90</v>
      </c>
      <c r="G174" s="17">
        <v>300</v>
      </c>
      <c r="H174" s="17">
        <f>I174-G174</f>
        <v>0</v>
      </c>
      <c r="I174" s="17">
        <v>300</v>
      </c>
    </row>
    <row r="175" spans="1:9" ht="62.25">
      <c r="A175" s="14" t="s">
        <v>71</v>
      </c>
      <c r="B175" s="8" t="s">
        <v>33</v>
      </c>
      <c r="C175" s="15" t="s">
        <v>9</v>
      </c>
      <c r="D175" s="15" t="s">
        <v>48</v>
      </c>
      <c r="E175" s="16" t="s">
        <v>245</v>
      </c>
      <c r="F175" s="15"/>
      <c r="G175" s="17">
        <f>G176</f>
        <v>150</v>
      </c>
      <c r="H175" s="17">
        <f>H176</f>
        <v>0</v>
      </c>
      <c r="I175" s="17">
        <f>I176</f>
        <v>150</v>
      </c>
    </row>
    <row r="176" spans="1:9" ht="15">
      <c r="A176" s="14" t="s">
        <v>77</v>
      </c>
      <c r="B176" s="8" t="s">
        <v>33</v>
      </c>
      <c r="C176" s="15" t="s">
        <v>9</v>
      </c>
      <c r="D176" s="15" t="s">
        <v>48</v>
      </c>
      <c r="E176" s="16" t="s">
        <v>245</v>
      </c>
      <c r="F176" s="15" t="s">
        <v>90</v>
      </c>
      <c r="G176" s="17">
        <v>150</v>
      </c>
      <c r="H176" s="17">
        <f>I176-G176</f>
        <v>0</v>
      </c>
      <c r="I176" s="17">
        <v>150</v>
      </c>
    </row>
    <row r="177" spans="1:9" ht="30.75">
      <c r="A177" s="14" t="s">
        <v>89</v>
      </c>
      <c r="B177" s="8" t="s">
        <v>33</v>
      </c>
      <c r="C177" s="15" t="s">
        <v>9</v>
      </c>
      <c r="D177" s="15" t="s">
        <v>48</v>
      </c>
      <c r="E177" s="16" t="s">
        <v>246</v>
      </c>
      <c r="F177" s="15"/>
      <c r="G177" s="17">
        <f>G178</f>
        <v>50</v>
      </c>
      <c r="H177" s="17">
        <f>H178</f>
        <v>0</v>
      </c>
      <c r="I177" s="17">
        <f>I178</f>
        <v>50</v>
      </c>
    </row>
    <row r="178" spans="1:9" ht="15">
      <c r="A178" s="14" t="s">
        <v>77</v>
      </c>
      <c r="B178" s="8" t="s">
        <v>33</v>
      </c>
      <c r="C178" s="15" t="s">
        <v>9</v>
      </c>
      <c r="D178" s="15" t="s">
        <v>48</v>
      </c>
      <c r="E178" s="16" t="s">
        <v>246</v>
      </c>
      <c r="F178" s="15" t="s">
        <v>90</v>
      </c>
      <c r="G178" s="17">
        <v>50</v>
      </c>
      <c r="H178" s="17">
        <f>I178-G178</f>
        <v>0</v>
      </c>
      <c r="I178" s="17">
        <v>50</v>
      </c>
    </row>
    <row r="179" spans="1:9" ht="15">
      <c r="A179" s="9" t="s">
        <v>29</v>
      </c>
      <c r="B179" s="8" t="s">
        <v>33</v>
      </c>
      <c r="C179" s="40" t="s">
        <v>9</v>
      </c>
      <c r="D179" s="37">
        <v>13</v>
      </c>
      <c r="E179" s="37"/>
      <c r="F179" s="37"/>
      <c r="G179" s="17">
        <f>G180+G183</f>
        <v>4504</v>
      </c>
      <c r="H179" s="17">
        <f>H180+H183</f>
        <v>-3000</v>
      </c>
      <c r="I179" s="17">
        <f>I180+I183</f>
        <v>1504</v>
      </c>
    </row>
    <row r="180" spans="1:9" ht="46.5">
      <c r="A180" s="54" t="s">
        <v>124</v>
      </c>
      <c r="B180" s="103" t="s">
        <v>33</v>
      </c>
      <c r="C180" s="104" t="s">
        <v>9</v>
      </c>
      <c r="D180" s="104" t="s">
        <v>105</v>
      </c>
      <c r="E180" s="16" t="s">
        <v>163</v>
      </c>
      <c r="F180" s="105"/>
      <c r="G180" s="17">
        <f aca="true" t="shared" si="33" ref="G180:I181">G181</f>
        <v>1504</v>
      </c>
      <c r="H180" s="17">
        <f t="shared" si="33"/>
        <v>0</v>
      </c>
      <c r="I180" s="17">
        <f t="shared" si="33"/>
        <v>1504</v>
      </c>
    </row>
    <row r="181" spans="1:9" ht="75.75">
      <c r="A181" s="59" t="s">
        <v>37</v>
      </c>
      <c r="B181" s="103" t="s">
        <v>33</v>
      </c>
      <c r="C181" s="106" t="s">
        <v>9</v>
      </c>
      <c r="D181" s="106" t="s">
        <v>105</v>
      </c>
      <c r="E181" s="16" t="s">
        <v>164</v>
      </c>
      <c r="F181" s="17"/>
      <c r="G181" s="17">
        <f t="shared" si="33"/>
        <v>1504</v>
      </c>
      <c r="H181" s="17">
        <f t="shared" si="33"/>
        <v>0</v>
      </c>
      <c r="I181" s="17">
        <f t="shared" si="33"/>
        <v>1504</v>
      </c>
    </row>
    <row r="182" spans="1:9" ht="62.25">
      <c r="A182" s="54" t="s">
        <v>75</v>
      </c>
      <c r="B182" s="103" t="s">
        <v>33</v>
      </c>
      <c r="C182" s="106" t="s">
        <v>9</v>
      </c>
      <c r="D182" s="106" t="s">
        <v>105</v>
      </c>
      <c r="E182" s="16" t="s">
        <v>164</v>
      </c>
      <c r="F182" s="17">
        <v>100</v>
      </c>
      <c r="G182" s="17">
        <v>1504</v>
      </c>
      <c r="H182" s="17">
        <f>I182-G182</f>
        <v>0</v>
      </c>
      <c r="I182" s="17">
        <v>1504</v>
      </c>
    </row>
    <row r="183" spans="1:9" ht="44.25" customHeight="1">
      <c r="A183" s="9" t="s">
        <v>87</v>
      </c>
      <c r="B183" s="8" t="s">
        <v>33</v>
      </c>
      <c r="C183" s="40" t="s">
        <v>9</v>
      </c>
      <c r="D183" s="37">
        <v>13</v>
      </c>
      <c r="E183" s="37" t="s">
        <v>190</v>
      </c>
      <c r="F183" s="37"/>
      <c r="G183" s="17">
        <f>G184</f>
        <v>3000</v>
      </c>
      <c r="H183" s="17">
        <f aca="true" t="shared" si="34" ref="H183:I185">H184</f>
        <v>-3000</v>
      </c>
      <c r="I183" s="17">
        <f t="shared" si="34"/>
        <v>0</v>
      </c>
    </row>
    <row r="184" spans="1:9" ht="30.75">
      <c r="A184" s="9" t="s">
        <v>93</v>
      </c>
      <c r="B184" s="8" t="s">
        <v>33</v>
      </c>
      <c r="C184" s="40" t="s">
        <v>9</v>
      </c>
      <c r="D184" s="37">
        <v>13</v>
      </c>
      <c r="E184" s="37" t="s">
        <v>194</v>
      </c>
      <c r="F184" s="37"/>
      <c r="G184" s="17">
        <f>G185</f>
        <v>3000</v>
      </c>
      <c r="H184" s="17">
        <f t="shared" si="34"/>
        <v>-3000</v>
      </c>
      <c r="I184" s="17">
        <f t="shared" si="34"/>
        <v>0</v>
      </c>
    </row>
    <row r="185" spans="1:10" ht="30.75">
      <c r="A185" s="9" t="s">
        <v>94</v>
      </c>
      <c r="B185" s="8" t="s">
        <v>33</v>
      </c>
      <c r="C185" s="40" t="s">
        <v>9</v>
      </c>
      <c r="D185" s="37">
        <v>13</v>
      </c>
      <c r="E185" s="37" t="s">
        <v>195</v>
      </c>
      <c r="F185" s="37"/>
      <c r="G185" s="17">
        <f>G186</f>
        <v>3000</v>
      </c>
      <c r="H185" s="17">
        <f t="shared" si="34"/>
        <v>-3000</v>
      </c>
      <c r="I185" s="17">
        <f t="shared" si="34"/>
        <v>0</v>
      </c>
      <c r="J185" s="17"/>
    </row>
    <row r="186" spans="1:9" ht="15">
      <c r="A186" s="9" t="s">
        <v>115</v>
      </c>
      <c r="B186" s="8" t="s">
        <v>247</v>
      </c>
      <c r="C186" s="40" t="s">
        <v>9</v>
      </c>
      <c r="D186" s="37">
        <v>13</v>
      </c>
      <c r="E186" s="37" t="s">
        <v>195</v>
      </c>
      <c r="F186" s="37">
        <v>830</v>
      </c>
      <c r="G186" s="17">
        <v>3000</v>
      </c>
      <c r="H186" s="17">
        <f>I186-G186</f>
        <v>-3000</v>
      </c>
      <c r="I186" s="17">
        <v>0</v>
      </c>
    </row>
    <row r="187" spans="1:9" ht="30.75">
      <c r="A187" s="60" t="s">
        <v>30</v>
      </c>
      <c r="B187" s="61" t="s">
        <v>33</v>
      </c>
      <c r="C187" s="62" t="s">
        <v>28</v>
      </c>
      <c r="D187" s="63"/>
      <c r="E187" s="63"/>
      <c r="F187" s="63"/>
      <c r="G187" s="63">
        <f>G188+G193</f>
        <v>15.3</v>
      </c>
      <c r="H187" s="63">
        <f>H188+H193</f>
        <v>0</v>
      </c>
      <c r="I187" s="63">
        <f>I188+I193</f>
        <v>15.3</v>
      </c>
    </row>
    <row r="188" spans="1:9" ht="62.25">
      <c r="A188" s="54" t="s">
        <v>72</v>
      </c>
      <c r="B188" s="55" t="s">
        <v>33</v>
      </c>
      <c r="C188" s="56" t="s">
        <v>28</v>
      </c>
      <c r="D188" s="56" t="s">
        <v>46</v>
      </c>
      <c r="E188" s="58"/>
      <c r="F188" s="58"/>
      <c r="G188" s="58">
        <f>G189</f>
        <v>10.4</v>
      </c>
      <c r="H188" s="58">
        <f aca="true" t="shared" si="35" ref="H188:I191">H189</f>
        <v>0</v>
      </c>
      <c r="I188" s="58">
        <f t="shared" si="35"/>
        <v>10.4</v>
      </c>
    </row>
    <row r="189" spans="1:9" ht="62.25">
      <c r="A189" s="54" t="s">
        <v>138</v>
      </c>
      <c r="B189" s="55" t="s">
        <v>33</v>
      </c>
      <c r="C189" s="56" t="s">
        <v>28</v>
      </c>
      <c r="D189" s="56" t="s">
        <v>46</v>
      </c>
      <c r="E189" s="58" t="s">
        <v>199</v>
      </c>
      <c r="F189" s="58"/>
      <c r="G189" s="58">
        <f>G190</f>
        <v>10.4</v>
      </c>
      <c r="H189" s="58">
        <f t="shared" si="35"/>
        <v>0</v>
      </c>
      <c r="I189" s="58">
        <f t="shared" si="35"/>
        <v>10.4</v>
      </c>
    </row>
    <row r="190" spans="1:9" ht="30.75">
      <c r="A190" s="54" t="s">
        <v>139</v>
      </c>
      <c r="B190" s="55" t="s">
        <v>33</v>
      </c>
      <c r="C190" s="56" t="s">
        <v>28</v>
      </c>
      <c r="D190" s="56" t="s">
        <v>46</v>
      </c>
      <c r="E190" s="58" t="s">
        <v>200</v>
      </c>
      <c r="F190" s="58"/>
      <c r="G190" s="58">
        <f>G191</f>
        <v>10.4</v>
      </c>
      <c r="H190" s="58">
        <f t="shared" si="35"/>
        <v>0</v>
      </c>
      <c r="I190" s="58">
        <f t="shared" si="35"/>
        <v>10.4</v>
      </c>
    </row>
    <row r="191" spans="1:9" ht="63">
      <c r="A191" s="59" t="s">
        <v>140</v>
      </c>
      <c r="B191" s="55" t="s">
        <v>33</v>
      </c>
      <c r="C191" s="56" t="s">
        <v>28</v>
      </c>
      <c r="D191" s="56" t="s">
        <v>46</v>
      </c>
      <c r="E191" s="58" t="s">
        <v>201</v>
      </c>
      <c r="F191" s="58"/>
      <c r="G191" s="58">
        <f>G192</f>
        <v>10.4</v>
      </c>
      <c r="H191" s="58">
        <f t="shared" si="35"/>
        <v>0</v>
      </c>
      <c r="I191" s="58">
        <f t="shared" si="35"/>
        <v>10.4</v>
      </c>
    </row>
    <row r="192" spans="1:9" ht="15">
      <c r="A192" s="54" t="s">
        <v>141</v>
      </c>
      <c r="B192" s="55" t="s">
        <v>33</v>
      </c>
      <c r="C192" s="56" t="s">
        <v>28</v>
      </c>
      <c r="D192" s="56" t="s">
        <v>46</v>
      </c>
      <c r="E192" s="58" t="s">
        <v>201</v>
      </c>
      <c r="F192" s="58">
        <v>540</v>
      </c>
      <c r="G192" s="58">
        <v>10.4</v>
      </c>
      <c r="H192" s="58">
        <f>I192-G192</f>
        <v>0</v>
      </c>
      <c r="I192" s="58">
        <v>10.4</v>
      </c>
    </row>
    <row r="193" spans="1:9" ht="50.25" customHeight="1">
      <c r="A193" s="54" t="s">
        <v>54</v>
      </c>
      <c r="B193" s="55" t="s">
        <v>33</v>
      </c>
      <c r="C193" s="56" t="s">
        <v>28</v>
      </c>
      <c r="D193" s="58">
        <v>14</v>
      </c>
      <c r="E193" s="69"/>
      <c r="F193" s="57"/>
      <c r="G193" s="58">
        <f>G194</f>
        <v>4.9</v>
      </c>
      <c r="H193" s="58">
        <f aca="true" t="shared" si="36" ref="H193:I196">H194</f>
        <v>0</v>
      </c>
      <c r="I193" s="58">
        <f t="shared" si="36"/>
        <v>4.9</v>
      </c>
    </row>
    <row r="194" spans="1:9" ht="62.25">
      <c r="A194" s="54" t="s">
        <v>138</v>
      </c>
      <c r="B194" s="55" t="s">
        <v>33</v>
      </c>
      <c r="C194" s="56" t="s">
        <v>28</v>
      </c>
      <c r="D194" s="58">
        <v>14</v>
      </c>
      <c r="E194" s="58" t="s">
        <v>199</v>
      </c>
      <c r="F194" s="58"/>
      <c r="G194" s="58">
        <f>G195</f>
        <v>4.9</v>
      </c>
      <c r="H194" s="58">
        <f t="shared" si="36"/>
        <v>0</v>
      </c>
      <c r="I194" s="58">
        <f t="shared" si="36"/>
        <v>4.9</v>
      </c>
    </row>
    <row r="195" spans="1:9" ht="30.75">
      <c r="A195" s="54" t="s">
        <v>139</v>
      </c>
      <c r="B195" s="55" t="s">
        <v>33</v>
      </c>
      <c r="C195" s="56" t="s">
        <v>28</v>
      </c>
      <c r="D195" s="58">
        <v>14</v>
      </c>
      <c r="E195" s="58" t="s">
        <v>200</v>
      </c>
      <c r="F195" s="58"/>
      <c r="G195" s="58">
        <f>G196</f>
        <v>4.9</v>
      </c>
      <c r="H195" s="58">
        <f t="shared" si="36"/>
        <v>0</v>
      </c>
      <c r="I195" s="58">
        <f t="shared" si="36"/>
        <v>4.9</v>
      </c>
    </row>
    <row r="196" spans="1:9" ht="63">
      <c r="A196" s="59" t="s">
        <v>140</v>
      </c>
      <c r="B196" s="55" t="s">
        <v>33</v>
      </c>
      <c r="C196" s="56" t="s">
        <v>28</v>
      </c>
      <c r="D196" s="58">
        <v>14</v>
      </c>
      <c r="E196" s="58" t="s">
        <v>201</v>
      </c>
      <c r="F196" s="58"/>
      <c r="G196" s="58">
        <f>G197</f>
        <v>4.9</v>
      </c>
      <c r="H196" s="58">
        <f t="shared" si="36"/>
        <v>0</v>
      </c>
      <c r="I196" s="58">
        <f t="shared" si="36"/>
        <v>4.9</v>
      </c>
    </row>
    <row r="197" spans="1:9" ht="24.75" customHeight="1">
      <c r="A197" s="54" t="s">
        <v>141</v>
      </c>
      <c r="B197" s="55" t="s">
        <v>33</v>
      </c>
      <c r="C197" s="56" t="s">
        <v>28</v>
      </c>
      <c r="D197" s="58">
        <v>14</v>
      </c>
      <c r="E197" s="58" t="s">
        <v>201</v>
      </c>
      <c r="F197" s="58">
        <v>540</v>
      </c>
      <c r="G197" s="58">
        <v>4.9</v>
      </c>
      <c r="H197" s="58">
        <f>I197-G197</f>
        <v>0</v>
      </c>
      <c r="I197" s="58">
        <v>4.9</v>
      </c>
    </row>
    <row r="198" spans="1:9" ht="15">
      <c r="A198" s="20" t="s">
        <v>52</v>
      </c>
      <c r="B198" s="6" t="s">
        <v>33</v>
      </c>
      <c r="C198" s="11" t="s">
        <v>12</v>
      </c>
      <c r="D198" s="11"/>
      <c r="E198" s="12"/>
      <c r="F198" s="11"/>
      <c r="G198" s="13">
        <f>G199+G208+G204</f>
        <v>1157.1</v>
      </c>
      <c r="H198" s="13">
        <f>H199+H208+H204</f>
        <v>0</v>
      </c>
      <c r="I198" s="13">
        <f>I199+I208+I204</f>
        <v>1157.1</v>
      </c>
    </row>
    <row r="199" spans="1:9" ht="15">
      <c r="A199" s="54" t="s">
        <v>225</v>
      </c>
      <c r="B199" s="55" t="s">
        <v>33</v>
      </c>
      <c r="C199" s="57" t="s">
        <v>12</v>
      </c>
      <c r="D199" s="57" t="s">
        <v>11</v>
      </c>
      <c r="E199" s="69"/>
      <c r="F199" s="57"/>
      <c r="G199" s="58">
        <f>G200</f>
        <v>737.1</v>
      </c>
      <c r="H199" s="58">
        <f aca="true" t="shared" si="37" ref="H199:I202">H200</f>
        <v>0</v>
      </c>
      <c r="I199" s="58">
        <f t="shared" si="37"/>
        <v>737.1</v>
      </c>
    </row>
    <row r="200" spans="1:9" ht="62.25">
      <c r="A200" s="54" t="s">
        <v>138</v>
      </c>
      <c r="B200" s="55" t="s">
        <v>33</v>
      </c>
      <c r="C200" s="56" t="s">
        <v>12</v>
      </c>
      <c r="D200" s="58">
        <v>8</v>
      </c>
      <c r="E200" s="58" t="s">
        <v>199</v>
      </c>
      <c r="F200" s="58"/>
      <c r="G200" s="58">
        <f>G201</f>
        <v>737.1</v>
      </c>
      <c r="H200" s="58">
        <f t="shared" si="37"/>
        <v>0</v>
      </c>
      <c r="I200" s="58">
        <f t="shared" si="37"/>
        <v>737.1</v>
      </c>
    </row>
    <row r="201" spans="1:9" ht="30.75">
      <c r="A201" s="54" t="s">
        <v>139</v>
      </c>
      <c r="B201" s="55" t="s">
        <v>33</v>
      </c>
      <c r="C201" s="56" t="s">
        <v>12</v>
      </c>
      <c r="D201" s="57" t="s">
        <v>11</v>
      </c>
      <c r="E201" s="58" t="s">
        <v>200</v>
      </c>
      <c r="F201" s="58"/>
      <c r="G201" s="58">
        <f>G202</f>
        <v>737.1</v>
      </c>
      <c r="H201" s="58">
        <f t="shared" si="37"/>
        <v>0</v>
      </c>
      <c r="I201" s="58">
        <f t="shared" si="37"/>
        <v>737.1</v>
      </c>
    </row>
    <row r="202" spans="1:9" ht="63">
      <c r="A202" s="59" t="s">
        <v>140</v>
      </c>
      <c r="B202" s="55" t="s">
        <v>33</v>
      </c>
      <c r="C202" s="56" t="s">
        <v>12</v>
      </c>
      <c r="D202" s="57" t="s">
        <v>11</v>
      </c>
      <c r="E202" s="58" t="s">
        <v>201</v>
      </c>
      <c r="F202" s="58"/>
      <c r="G202" s="58">
        <f>G203</f>
        <v>737.1</v>
      </c>
      <c r="H202" s="58">
        <f t="shared" si="37"/>
        <v>0</v>
      </c>
      <c r="I202" s="58">
        <f t="shared" si="37"/>
        <v>737.1</v>
      </c>
    </row>
    <row r="203" spans="1:9" ht="15">
      <c r="A203" s="54" t="s">
        <v>141</v>
      </c>
      <c r="B203" s="55" t="s">
        <v>33</v>
      </c>
      <c r="C203" s="56" t="s">
        <v>12</v>
      </c>
      <c r="D203" s="57" t="s">
        <v>11</v>
      </c>
      <c r="E203" s="58" t="s">
        <v>201</v>
      </c>
      <c r="F203" s="58">
        <v>540</v>
      </c>
      <c r="G203" s="58">
        <v>737.1</v>
      </c>
      <c r="H203" s="58">
        <f>I203-G203</f>
        <v>0</v>
      </c>
      <c r="I203" s="58">
        <v>737.1</v>
      </c>
    </row>
    <row r="204" spans="1:9" ht="62.25">
      <c r="A204" s="54" t="s">
        <v>138</v>
      </c>
      <c r="B204" s="55" t="s">
        <v>33</v>
      </c>
      <c r="C204" s="56" t="s">
        <v>12</v>
      </c>
      <c r="D204" s="57" t="s">
        <v>8</v>
      </c>
      <c r="E204" s="58" t="s">
        <v>199</v>
      </c>
      <c r="F204" s="58"/>
      <c r="G204" s="58">
        <f>G205</f>
        <v>350</v>
      </c>
      <c r="H204" s="58">
        <f aca="true" t="shared" si="38" ref="H204:I206">H205</f>
        <v>0</v>
      </c>
      <c r="I204" s="58">
        <f t="shared" si="38"/>
        <v>350</v>
      </c>
    </row>
    <row r="205" spans="1:9" ht="30.75">
      <c r="A205" s="54" t="s">
        <v>139</v>
      </c>
      <c r="B205" s="55" t="s">
        <v>33</v>
      </c>
      <c r="C205" s="56" t="s">
        <v>12</v>
      </c>
      <c r="D205" s="57" t="s">
        <v>8</v>
      </c>
      <c r="E205" s="58" t="s">
        <v>200</v>
      </c>
      <c r="F205" s="58"/>
      <c r="G205" s="58">
        <f>G206</f>
        <v>350</v>
      </c>
      <c r="H205" s="58">
        <f t="shared" si="38"/>
        <v>0</v>
      </c>
      <c r="I205" s="58">
        <f t="shared" si="38"/>
        <v>350</v>
      </c>
    </row>
    <row r="206" spans="1:9" ht="63">
      <c r="A206" s="59" t="s">
        <v>140</v>
      </c>
      <c r="B206" s="55" t="s">
        <v>33</v>
      </c>
      <c r="C206" s="56" t="s">
        <v>12</v>
      </c>
      <c r="D206" s="57" t="s">
        <v>8</v>
      </c>
      <c r="E206" s="58" t="s">
        <v>201</v>
      </c>
      <c r="F206" s="58"/>
      <c r="G206" s="58">
        <f>G207</f>
        <v>350</v>
      </c>
      <c r="H206" s="58">
        <f t="shared" si="38"/>
        <v>0</v>
      </c>
      <c r="I206" s="58">
        <f t="shared" si="38"/>
        <v>350</v>
      </c>
    </row>
    <row r="207" spans="1:10" ht="15">
      <c r="A207" s="54" t="s">
        <v>141</v>
      </c>
      <c r="B207" s="55" t="s">
        <v>33</v>
      </c>
      <c r="C207" s="56" t="s">
        <v>12</v>
      </c>
      <c r="D207" s="57" t="s">
        <v>8</v>
      </c>
      <c r="E207" s="58" t="s">
        <v>201</v>
      </c>
      <c r="F207" s="58">
        <v>540</v>
      </c>
      <c r="G207" s="58">
        <v>350</v>
      </c>
      <c r="H207" s="58">
        <f>I207-G207</f>
        <v>0</v>
      </c>
      <c r="I207" s="58">
        <v>350</v>
      </c>
      <c r="J207" s="58"/>
    </row>
    <row r="208" spans="1:9" ht="30.75">
      <c r="A208" s="54" t="s">
        <v>51</v>
      </c>
      <c r="B208" s="55" t="s">
        <v>33</v>
      </c>
      <c r="C208" s="56" t="s">
        <v>12</v>
      </c>
      <c r="D208" s="58">
        <v>12</v>
      </c>
      <c r="E208" s="58"/>
      <c r="F208" s="58"/>
      <c r="G208" s="58">
        <f>G209</f>
        <v>70</v>
      </c>
      <c r="H208" s="58">
        <f aca="true" t="shared" si="39" ref="H208:I211">H209</f>
        <v>0</v>
      </c>
      <c r="I208" s="58">
        <f t="shared" si="39"/>
        <v>70</v>
      </c>
    </row>
    <row r="209" spans="1:9" ht="62.25">
      <c r="A209" s="54" t="s">
        <v>138</v>
      </c>
      <c r="B209" s="55" t="s">
        <v>33</v>
      </c>
      <c r="C209" s="56" t="s">
        <v>12</v>
      </c>
      <c r="D209" s="57" t="s">
        <v>50</v>
      </c>
      <c r="E209" s="58" t="s">
        <v>199</v>
      </c>
      <c r="F209" s="58"/>
      <c r="G209" s="58">
        <f>G210</f>
        <v>70</v>
      </c>
      <c r="H209" s="58">
        <f t="shared" si="39"/>
        <v>0</v>
      </c>
      <c r="I209" s="58">
        <f t="shared" si="39"/>
        <v>70</v>
      </c>
    </row>
    <row r="210" spans="1:9" ht="30.75">
      <c r="A210" s="54" t="s">
        <v>139</v>
      </c>
      <c r="B210" s="55" t="s">
        <v>33</v>
      </c>
      <c r="C210" s="56" t="s">
        <v>12</v>
      </c>
      <c r="D210" s="57" t="s">
        <v>50</v>
      </c>
      <c r="E210" s="58" t="s">
        <v>200</v>
      </c>
      <c r="F210" s="58"/>
      <c r="G210" s="58">
        <f>G211</f>
        <v>70</v>
      </c>
      <c r="H210" s="58">
        <f t="shared" si="39"/>
        <v>0</v>
      </c>
      <c r="I210" s="58">
        <f t="shared" si="39"/>
        <v>70</v>
      </c>
    </row>
    <row r="211" spans="1:9" ht="63">
      <c r="A211" s="59" t="s">
        <v>140</v>
      </c>
      <c r="B211" s="55" t="s">
        <v>33</v>
      </c>
      <c r="C211" s="56" t="s">
        <v>12</v>
      </c>
      <c r="D211" s="57" t="s">
        <v>50</v>
      </c>
      <c r="E211" s="58" t="s">
        <v>201</v>
      </c>
      <c r="F211" s="58"/>
      <c r="G211" s="58">
        <f>G212</f>
        <v>70</v>
      </c>
      <c r="H211" s="58">
        <f t="shared" si="39"/>
        <v>0</v>
      </c>
      <c r="I211" s="58">
        <f t="shared" si="39"/>
        <v>70</v>
      </c>
    </row>
    <row r="212" spans="1:9" ht="15">
      <c r="A212" s="54" t="s">
        <v>141</v>
      </c>
      <c r="B212" s="55" t="s">
        <v>33</v>
      </c>
      <c r="C212" s="56" t="s">
        <v>12</v>
      </c>
      <c r="D212" s="57" t="s">
        <v>50</v>
      </c>
      <c r="E212" s="58" t="s">
        <v>201</v>
      </c>
      <c r="F212" s="58">
        <v>540</v>
      </c>
      <c r="G212" s="58">
        <v>70</v>
      </c>
      <c r="H212" s="58">
        <f>I212-G212</f>
        <v>0</v>
      </c>
      <c r="I212" s="58">
        <v>70</v>
      </c>
    </row>
    <row r="213" spans="1:9" ht="15">
      <c r="A213" s="60" t="s">
        <v>56</v>
      </c>
      <c r="B213" s="61" t="s">
        <v>33</v>
      </c>
      <c r="C213" s="62" t="s">
        <v>23</v>
      </c>
      <c r="D213" s="63"/>
      <c r="E213" s="64"/>
      <c r="F213" s="64"/>
      <c r="G213" s="63">
        <f>G214+G219+G224</f>
        <v>267</v>
      </c>
      <c r="H213" s="63">
        <f>H214+H219+H224</f>
        <v>0</v>
      </c>
      <c r="I213" s="63">
        <f>I214+I219+I224</f>
        <v>267</v>
      </c>
    </row>
    <row r="214" spans="1:9" ht="15">
      <c r="A214" s="65" t="s">
        <v>142</v>
      </c>
      <c r="B214" s="55" t="s">
        <v>33</v>
      </c>
      <c r="C214" s="57" t="s">
        <v>23</v>
      </c>
      <c r="D214" s="57" t="s">
        <v>9</v>
      </c>
      <c r="E214" s="57"/>
      <c r="F214" s="57"/>
      <c r="G214" s="58">
        <f>G215</f>
        <v>7</v>
      </c>
      <c r="H214" s="58">
        <f aca="true" t="shared" si="40" ref="H214:I217">H215</f>
        <v>0</v>
      </c>
      <c r="I214" s="58">
        <f t="shared" si="40"/>
        <v>7</v>
      </c>
    </row>
    <row r="215" spans="1:9" ht="62.25">
      <c r="A215" s="54" t="s">
        <v>138</v>
      </c>
      <c r="B215" s="55" t="s">
        <v>33</v>
      </c>
      <c r="C215" s="56" t="s">
        <v>23</v>
      </c>
      <c r="D215" s="57" t="s">
        <v>9</v>
      </c>
      <c r="E215" s="58" t="s">
        <v>199</v>
      </c>
      <c r="F215" s="58"/>
      <c r="G215" s="58">
        <f>G216</f>
        <v>7</v>
      </c>
      <c r="H215" s="58">
        <f t="shared" si="40"/>
        <v>0</v>
      </c>
      <c r="I215" s="58">
        <f t="shared" si="40"/>
        <v>7</v>
      </c>
    </row>
    <row r="216" spans="1:9" ht="30.75">
      <c r="A216" s="54" t="s">
        <v>139</v>
      </c>
      <c r="B216" s="55" t="s">
        <v>33</v>
      </c>
      <c r="C216" s="56" t="s">
        <v>23</v>
      </c>
      <c r="D216" s="57" t="s">
        <v>9</v>
      </c>
      <c r="E216" s="58" t="s">
        <v>200</v>
      </c>
      <c r="F216" s="58"/>
      <c r="G216" s="58">
        <f>G217</f>
        <v>7</v>
      </c>
      <c r="H216" s="58">
        <f t="shared" si="40"/>
        <v>0</v>
      </c>
      <c r="I216" s="58">
        <f t="shared" si="40"/>
        <v>7</v>
      </c>
    </row>
    <row r="217" spans="1:9" ht="63">
      <c r="A217" s="59" t="s">
        <v>140</v>
      </c>
      <c r="B217" s="55" t="s">
        <v>33</v>
      </c>
      <c r="C217" s="56" t="s">
        <v>23</v>
      </c>
      <c r="D217" s="57" t="s">
        <v>9</v>
      </c>
      <c r="E217" s="58" t="s">
        <v>201</v>
      </c>
      <c r="F217" s="58"/>
      <c r="G217" s="58">
        <f>G218</f>
        <v>7</v>
      </c>
      <c r="H217" s="58">
        <f t="shared" si="40"/>
        <v>0</v>
      </c>
      <c r="I217" s="58">
        <f t="shared" si="40"/>
        <v>7</v>
      </c>
    </row>
    <row r="218" spans="1:9" ht="15">
      <c r="A218" s="54" t="s">
        <v>141</v>
      </c>
      <c r="B218" s="55" t="s">
        <v>33</v>
      </c>
      <c r="C218" s="56" t="s">
        <v>23</v>
      </c>
      <c r="D218" s="57" t="s">
        <v>9</v>
      </c>
      <c r="E218" s="58" t="s">
        <v>201</v>
      </c>
      <c r="F218" s="58">
        <v>540</v>
      </c>
      <c r="G218" s="63">
        <v>7</v>
      </c>
      <c r="H218" s="63">
        <f>I218-G218</f>
        <v>0</v>
      </c>
      <c r="I218" s="63">
        <v>7</v>
      </c>
    </row>
    <row r="219" spans="1:9" ht="15">
      <c r="A219" s="14" t="s">
        <v>57</v>
      </c>
      <c r="B219" s="55" t="s">
        <v>33</v>
      </c>
      <c r="C219" s="15" t="s">
        <v>23</v>
      </c>
      <c r="D219" s="15" t="s">
        <v>16</v>
      </c>
      <c r="E219" s="15"/>
      <c r="F219" s="15"/>
      <c r="G219" s="17">
        <f>G220</f>
        <v>230</v>
      </c>
      <c r="H219" s="17">
        <f aca="true" t="shared" si="41" ref="H219:I222">H220</f>
        <v>0</v>
      </c>
      <c r="I219" s="17">
        <f t="shared" si="41"/>
        <v>230</v>
      </c>
    </row>
    <row r="220" spans="1:9" ht="62.25">
      <c r="A220" s="54" t="s">
        <v>138</v>
      </c>
      <c r="B220" s="55" t="s">
        <v>33</v>
      </c>
      <c r="C220" s="56" t="s">
        <v>23</v>
      </c>
      <c r="D220" s="57" t="s">
        <v>16</v>
      </c>
      <c r="E220" s="58" t="s">
        <v>199</v>
      </c>
      <c r="F220" s="58"/>
      <c r="G220" s="58">
        <f>G221</f>
        <v>230</v>
      </c>
      <c r="H220" s="58">
        <f t="shared" si="41"/>
        <v>0</v>
      </c>
      <c r="I220" s="58">
        <f t="shared" si="41"/>
        <v>230</v>
      </c>
    </row>
    <row r="221" spans="1:9" ht="30.75">
      <c r="A221" s="54" t="s">
        <v>139</v>
      </c>
      <c r="B221" s="55" t="s">
        <v>33</v>
      </c>
      <c r="C221" s="56" t="s">
        <v>23</v>
      </c>
      <c r="D221" s="57" t="s">
        <v>16</v>
      </c>
      <c r="E221" s="58" t="s">
        <v>200</v>
      </c>
      <c r="F221" s="58"/>
      <c r="G221" s="58">
        <f>G222</f>
        <v>230</v>
      </c>
      <c r="H221" s="58">
        <f t="shared" si="41"/>
        <v>0</v>
      </c>
      <c r="I221" s="58">
        <f t="shared" si="41"/>
        <v>230</v>
      </c>
    </row>
    <row r="222" spans="1:9" ht="63">
      <c r="A222" s="59" t="s">
        <v>140</v>
      </c>
      <c r="B222" s="55" t="s">
        <v>33</v>
      </c>
      <c r="C222" s="56" t="s">
        <v>23</v>
      </c>
      <c r="D222" s="57" t="s">
        <v>16</v>
      </c>
      <c r="E222" s="58" t="s">
        <v>201</v>
      </c>
      <c r="F222" s="58"/>
      <c r="G222" s="58">
        <f>G223</f>
        <v>230</v>
      </c>
      <c r="H222" s="58">
        <f t="shared" si="41"/>
        <v>0</v>
      </c>
      <c r="I222" s="58">
        <f t="shared" si="41"/>
        <v>230</v>
      </c>
    </row>
    <row r="223" spans="1:9" ht="15">
      <c r="A223" s="54" t="s">
        <v>141</v>
      </c>
      <c r="B223" s="55" t="s">
        <v>33</v>
      </c>
      <c r="C223" s="56" t="s">
        <v>23</v>
      </c>
      <c r="D223" s="57" t="s">
        <v>16</v>
      </c>
      <c r="E223" s="58" t="s">
        <v>201</v>
      </c>
      <c r="F223" s="58">
        <v>540</v>
      </c>
      <c r="G223" s="58">
        <v>230</v>
      </c>
      <c r="H223" s="58">
        <f>I223-G223</f>
        <v>0</v>
      </c>
      <c r="I223" s="58">
        <v>230</v>
      </c>
    </row>
    <row r="224" spans="1:9" ht="15">
      <c r="A224" s="54" t="s">
        <v>143</v>
      </c>
      <c r="B224" s="55" t="s">
        <v>33</v>
      </c>
      <c r="C224" s="56" t="s">
        <v>23</v>
      </c>
      <c r="D224" s="57" t="s">
        <v>28</v>
      </c>
      <c r="E224" s="58"/>
      <c r="F224" s="58"/>
      <c r="G224" s="58">
        <f>G225</f>
        <v>30</v>
      </c>
      <c r="H224" s="58">
        <f aca="true" t="shared" si="42" ref="H224:I227">H225</f>
        <v>0</v>
      </c>
      <c r="I224" s="58">
        <f t="shared" si="42"/>
        <v>30</v>
      </c>
    </row>
    <row r="225" spans="1:9" ht="62.25">
      <c r="A225" s="54" t="s">
        <v>138</v>
      </c>
      <c r="B225" s="55" t="s">
        <v>33</v>
      </c>
      <c r="C225" s="56" t="s">
        <v>23</v>
      </c>
      <c r="D225" s="57" t="s">
        <v>28</v>
      </c>
      <c r="E225" s="58" t="s">
        <v>199</v>
      </c>
      <c r="F225" s="58"/>
      <c r="G225" s="58">
        <f>G226</f>
        <v>30</v>
      </c>
      <c r="H225" s="58">
        <f t="shared" si="42"/>
        <v>0</v>
      </c>
      <c r="I225" s="58">
        <f t="shared" si="42"/>
        <v>30</v>
      </c>
    </row>
    <row r="226" spans="1:9" ht="30.75">
      <c r="A226" s="54" t="s">
        <v>139</v>
      </c>
      <c r="B226" s="55" t="s">
        <v>33</v>
      </c>
      <c r="C226" s="56" t="s">
        <v>23</v>
      </c>
      <c r="D226" s="57" t="s">
        <v>28</v>
      </c>
      <c r="E226" s="58" t="s">
        <v>200</v>
      </c>
      <c r="F226" s="58"/>
      <c r="G226" s="58">
        <f>G227</f>
        <v>30</v>
      </c>
      <c r="H226" s="58">
        <f t="shared" si="42"/>
        <v>0</v>
      </c>
      <c r="I226" s="58">
        <f t="shared" si="42"/>
        <v>30</v>
      </c>
    </row>
    <row r="227" spans="1:9" ht="63">
      <c r="A227" s="59" t="s">
        <v>140</v>
      </c>
      <c r="B227" s="55" t="s">
        <v>33</v>
      </c>
      <c r="C227" s="56" t="s">
        <v>23</v>
      </c>
      <c r="D227" s="57" t="s">
        <v>28</v>
      </c>
      <c r="E227" s="58" t="s">
        <v>201</v>
      </c>
      <c r="F227" s="58"/>
      <c r="G227" s="58">
        <f>G228</f>
        <v>30</v>
      </c>
      <c r="H227" s="58">
        <f t="shared" si="42"/>
        <v>0</v>
      </c>
      <c r="I227" s="58">
        <f t="shared" si="42"/>
        <v>30</v>
      </c>
    </row>
    <row r="228" spans="1:9" ht="15">
      <c r="A228" s="54" t="s">
        <v>141</v>
      </c>
      <c r="B228" s="55" t="s">
        <v>33</v>
      </c>
      <c r="C228" s="56" t="s">
        <v>23</v>
      </c>
      <c r="D228" s="57" t="s">
        <v>28</v>
      </c>
      <c r="E228" s="58" t="s">
        <v>201</v>
      </c>
      <c r="F228" s="58">
        <v>540</v>
      </c>
      <c r="G228" s="58">
        <v>30</v>
      </c>
      <c r="H228" s="58">
        <f>I228-G228</f>
        <v>0</v>
      </c>
      <c r="I228" s="58">
        <v>30</v>
      </c>
    </row>
    <row r="229" spans="1:9" ht="15">
      <c r="A229" s="60" t="s">
        <v>81</v>
      </c>
      <c r="B229" s="61" t="s">
        <v>33</v>
      </c>
      <c r="C229" s="62" t="s">
        <v>11</v>
      </c>
      <c r="D229" s="63"/>
      <c r="E229" s="63"/>
      <c r="F229" s="63"/>
      <c r="G229" s="63">
        <f>G230</f>
        <v>160</v>
      </c>
      <c r="H229" s="63">
        <f aca="true" t="shared" si="43" ref="H229:I233">H230</f>
        <v>0</v>
      </c>
      <c r="I229" s="63">
        <f t="shared" si="43"/>
        <v>160</v>
      </c>
    </row>
    <row r="230" spans="1:9" ht="30.75">
      <c r="A230" s="54" t="s">
        <v>58</v>
      </c>
      <c r="B230" s="55" t="s">
        <v>33</v>
      </c>
      <c r="C230" s="56" t="s">
        <v>11</v>
      </c>
      <c r="D230" s="56" t="s">
        <v>12</v>
      </c>
      <c r="E230" s="58"/>
      <c r="F230" s="58"/>
      <c r="G230" s="58">
        <f>G231</f>
        <v>160</v>
      </c>
      <c r="H230" s="58">
        <f t="shared" si="43"/>
        <v>0</v>
      </c>
      <c r="I230" s="58">
        <f t="shared" si="43"/>
        <v>160</v>
      </c>
    </row>
    <row r="231" spans="1:9" ht="62.25">
      <c r="A231" s="54" t="s">
        <v>138</v>
      </c>
      <c r="B231" s="55" t="s">
        <v>33</v>
      </c>
      <c r="C231" s="56" t="s">
        <v>11</v>
      </c>
      <c r="D231" s="57" t="s">
        <v>12</v>
      </c>
      <c r="E231" s="58" t="s">
        <v>199</v>
      </c>
      <c r="F231" s="58"/>
      <c r="G231" s="58">
        <f>G232</f>
        <v>160</v>
      </c>
      <c r="H231" s="58">
        <f t="shared" si="43"/>
        <v>0</v>
      </c>
      <c r="I231" s="58">
        <f t="shared" si="43"/>
        <v>160</v>
      </c>
    </row>
    <row r="232" spans="1:9" ht="30.75">
      <c r="A232" s="54" t="s">
        <v>139</v>
      </c>
      <c r="B232" s="55" t="s">
        <v>33</v>
      </c>
      <c r="C232" s="56" t="s">
        <v>11</v>
      </c>
      <c r="D232" s="57" t="s">
        <v>12</v>
      </c>
      <c r="E232" s="58" t="s">
        <v>200</v>
      </c>
      <c r="F232" s="58"/>
      <c r="G232" s="58">
        <f>G233</f>
        <v>160</v>
      </c>
      <c r="H232" s="58">
        <f t="shared" si="43"/>
        <v>0</v>
      </c>
      <c r="I232" s="58">
        <f t="shared" si="43"/>
        <v>160</v>
      </c>
    </row>
    <row r="233" spans="1:9" ht="63">
      <c r="A233" s="59" t="s">
        <v>140</v>
      </c>
      <c r="B233" s="55" t="s">
        <v>33</v>
      </c>
      <c r="C233" s="56" t="s">
        <v>11</v>
      </c>
      <c r="D233" s="57" t="s">
        <v>12</v>
      </c>
      <c r="E233" s="58" t="s">
        <v>201</v>
      </c>
      <c r="F233" s="58"/>
      <c r="G233" s="58">
        <f>G234</f>
        <v>160</v>
      </c>
      <c r="H233" s="58">
        <f t="shared" si="43"/>
        <v>0</v>
      </c>
      <c r="I233" s="58">
        <f t="shared" si="43"/>
        <v>160</v>
      </c>
    </row>
    <row r="234" spans="1:9" ht="15">
      <c r="A234" s="54" t="s">
        <v>141</v>
      </c>
      <c r="B234" s="55" t="s">
        <v>33</v>
      </c>
      <c r="C234" s="56" t="s">
        <v>11</v>
      </c>
      <c r="D234" s="57" t="s">
        <v>12</v>
      </c>
      <c r="E234" s="58" t="s">
        <v>201</v>
      </c>
      <c r="F234" s="58">
        <v>540</v>
      </c>
      <c r="G234" s="58">
        <v>160</v>
      </c>
      <c r="H234" s="58">
        <f>I234-G234</f>
        <v>0</v>
      </c>
      <c r="I234" s="58">
        <v>160</v>
      </c>
    </row>
    <row r="235" spans="1:9" ht="30.75">
      <c r="A235" s="10" t="s">
        <v>133</v>
      </c>
      <c r="B235" s="6" t="s">
        <v>33</v>
      </c>
      <c r="C235" s="11" t="s">
        <v>105</v>
      </c>
      <c r="D235" s="11"/>
      <c r="E235" s="12"/>
      <c r="F235" s="11"/>
      <c r="G235" s="13">
        <f>G236</f>
        <v>10</v>
      </c>
      <c r="H235" s="13">
        <f aca="true" t="shared" si="44" ref="H235:I237">H236</f>
        <v>0</v>
      </c>
      <c r="I235" s="13">
        <f t="shared" si="44"/>
        <v>10</v>
      </c>
    </row>
    <row r="236" spans="1:9" ht="30.75">
      <c r="A236" s="14" t="s">
        <v>134</v>
      </c>
      <c r="B236" s="8" t="s">
        <v>33</v>
      </c>
      <c r="C236" s="15" t="s">
        <v>105</v>
      </c>
      <c r="D236" s="15" t="s">
        <v>9</v>
      </c>
      <c r="E236" s="16"/>
      <c r="F236" s="15"/>
      <c r="G236" s="17">
        <f>G237</f>
        <v>10</v>
      </c>
      <c r="H236" s="17">
        <f t="shared" si="44"/>
        <v>0</v>
      </c>
      <c r="I236" s="17">
        <f t="shared" si="44"/>
        <v>10</v>
      </c>
    </row>
    <row r="237" spans="1:9" ht="30.75">
      <c r="A237" s="14" t="s">
        <v>135</v>
      </c>
      <c r="B237" s="8" t="s">
        <v>33</v>
      </c>
      <c r="C237" s="15" t="s">
        <v>105</v>
      </c>
      <c r="D237" s="15" t="s">
        <v>9</v>
      </c>
      <c r="E237" s="16" t="s">
        <v>202</v>
      </c>
      <c r="F237" s="15"/>
      <c r="G237" s="17">
        <f>G238</f>
        <v>10</v>
      </c>
      <c r="H237" s="17">
        <f t="shared" si="44"/>
        <v>0</v>
      </c>
      <c r="I237" s="17">
        <f t="shared" si="44"/>
        <v>10</v>
      </c>
    </row>
    <row r="238" spans="1:9" ht="20.25" customHeight="1">
      <c r="A238" s="14" t="s">
        <v>136</v>
      </c>
      <c r="B238" s="8" t="s">
        <v>33</v>
      </c>
      <c r="C238" s="15" t="s">
        <v>105</v>
      </c>
      <c r="D238" s="15" t="s">
        <v>9</v>
      </c>
      <c r="E238" s="16" t="s">
        <v>202</v>
      </c>
      <c r="F238" s="15" t="s">
        <v>137</v>
      </c>
      <c r="G238" s="17">
        <v>10</v>
      </c>
      <c r="H238" s="17">
        <f>I238-G238</f>
        <v>0</v>
      </c>
      <c r="I238" s="17">
        <v>10</v>
      </c>
    </row>
    <row r="239" spans="1:9" ht="62.25">
      <c r="A239" s="20" t="s">
        <v>73</v>
      </c>
      <c r="B239" s="6" t="s">
        <v>33</v>
      </c>
      <c r="C239" s="39">
        <v>14</v>
      </c>
      <c r="D239" s="39"/>
      <c r="E239" s="39"/>
      <c r="F239" s="39"/>
      <c r="G239" s="13">
        <f>G240</f>
        <v>775</v>
      </c>
      <c r="H239" s="13">
        <f aca="true" t="shared" si="45" ref="H239:I243">H240</f>
        <v>0</v>
      </c>
      <c r="I239" s="13">
        <f t="shared" si="45"/>
        <v>775</v>
      </c>
    </row>
    <row r="240" spans="1:9" ht="62.25">
      <c r="A240" s="9" t="s">
        <v>53</v>
      </c>
      <c r="B240" s="8" t="s">
        <v>33</v>
      </c>
      <c r="C240" s="37">
        <v>14</v>
      </c>
      <c r="D240" s="40" t="s">
        <v>9</v>
      </c>
      <c r="E240" s="39"/>
      <c r="F240" s="39"/>
      <c r="G240" s="17">
        <f>G241</f>
        <v>775</v>
      </c>
      <c r="H240" s="17">
        <f t="shared" si="45"/>
        <v>0</v>
      </c>
      <c r="I240" s="17">
        <f t="shared" si="45"/>
        <v>775</v>
      </c>
    </row>
    <row r="241" spans="1:9" ht="78">
      <c r="A241" s="9" t="s">
        <v>91</v>
      </c>
      <c r="B241" s="8" t="s">
        <v>33</v>
      </c>
      <c r="C241" s="37">
        <v>14</v>
      </c>
      <c r="D241" s="40" t="s">
        <v>9</v>
      </c>
      <c r="E241" s="37" t="s">
        <v>199</v>
      </c>
      <c r="F241" s="39"/>
      <c r="G241" s="17">
        <f>G242</f>
        <v>775</v>
      </c>
      <c r="H241" s="17">
        <f t="shared" si="45"/>
        <v>0</v>
      </c>
      <c r="I241" s="17">
        <f t="shared" si="45"/>
        <v>775</v>
      </c>
    </row>
    <row r="242" spans="1:9" ht="30.75">
      <c r="A242" s="9" t="s">
        <v>92</v>
      </c>
      <c r="B242" s="8" t="s">
        <v>33</v>
      </c>
      <c r="C242" s="37">
        <v>14</v>
      </c>
      <c r="D242" s="40" t="s">
        <v>9</v>
      </c>
      <c r="E242" s="37" t="s">
        <v>203</v>
      </c>
      <c r="F242" s="39"/>
      <c r="G242" s="17">
        <f>G243</f>
        <v>775</v>
      </c>
      <c r="H242" s="17">
        <f t="shared" si="45"/>
        <v>0</v>
      </c>
      <c r="I242" s="17">
        <f t="shared" si="45"/>
        <v>775</v>
      </c>
    </row>
    <row r="243" spans="1:9" ht="45.75" customHeight="1">
      <c r="A243" s="9" t="s">
        <v>74</v>
      </c>
      <c r="B243" s="8" t="s">
        <v>33</v>
      </c>
      <c r="C243" s="37">
        <v>14</v>
      </c>
      <c r="D243" s="40" t="s">
        <v>9</v>
      </c>
      <c r="E243" s="37" t="s">
        <v>204</v>
      </c>
      <c r="F243" s="37"/>
      <c r="G243" s="17">
        <f>G244</f>
        <v>775</v>
      </c>
      <c r="H243" s="17">
        <f t="shared" si="45"/>
        <v>0</v>
      </c>
      <c r="I243" s="17">
        <f t="shared" si="45"/>
        <v>775</v>
      </c>
    </row>
    <row r="244" spans="1:9" ht="15">
      <c r="A244" s="14" t="s">
        <v>42</v>
      </c>
      <c r="B244" s="8" t="s">
        <v>33</v>
      </c>
      <c r="C244" s="37">
        <v>14</v>
      </c>
      <c r="D244" s="40" t="s">
        <v>9</v>
      </c>
      <c r="E244" s="37" t="s">
        <v>204</v>
      </c>
      <c r="F244" s="37">
        <v>510</v>
      </c>
      <c r="G244" s="17">
        <v>775</v>
      </c>
      <c r="H244" s="17">
        <f>I244-G244</f>
        <v>0</v>
      </c>
      <c r="I244" s="17">
        <v>775</v>
      </c>
    </row>
    <row r="245" spans="1:9" ht="30.75">
      <c r="A245" s="25" t="s">
        <v>25</v>
      </c>
      <c r="B245" s="26" t="s">
        <v>27</v>
      </c>
      <c r="C245" s="31"/>
      <c r="D245" s="31"/>
      <c r="E245" s="31"/>
      <c r="F245" s="31"/>
      <c r="G245" s="36">
        <f>G246+G287+G304+G331+G340+G346+G359+G364</f>
        <v>25049.200000000008</v>
      </c>
      <c r="H245" s="36">
        <f>H246+H287+H304+H331+H340+H346+H359+H364</f>
        <v>-291.9000000000001</v>
      </c>
      <c r="I245" s="36">
        <f>I246+I287+I304+I331+I340+I346+I359+I364</f>
        <v>24757.300000000007</v>
      </c>
    </row>
    <row r="246" spans="1:9" ht="15">
      <c r="A246" s="20" t="s">
        <v>26</v>
      </c>
      <c r="B246" s="6" t="s">
        <v>27</v>
      </c>
      <c r="C246" s="38" t="s">
        <v>9</v>
      </c>
      <c r="D246" s="42"/>
      <c r="E246" s="42"/>
      <c r="F246" s="42"/>
      <c r="G246" s="13">
        <f>G247+G264+G252+G273+G270</f>
        <v>17857.400000000005</v>
      </c>
      <c r="H246" s="13">
        <f>H247+H264+H252+H273+H270</f>
        <v>0</v>
      </c>
      <c r="I246" s="13">
        <f>I247+I264+I252+I273+I270</f>
        <v>17857.400000000005</v>
      </c>
    </row>
    <row r="247" spans="1:9" ht="93">
      <c r="A247" s="10" t="s">
        <v>40</v>
      </c>
      <c r="B247" s="6" t="s">
        <v>27</v>
      </c>
      <c r="C247" s="11" t="s">
        <v>9</v>
      </c>
      <c r="D247" s="11" t="s">
        <v>28</v>
      </c>
      <c r="E247" s="11"/>
      <c r="F247" s="11"/>
      <c r="G247" s="13">
        <f>G248</f>
        <v>10</v>
      </c>
      <c r="H247" s="13">
        <f aca="true" t="shared" si="46" ref="H247:I250">H248</f>
        <v>0</v>
      </c>
      <c r="I247" s="13">
        <f t="shared" si="46"/>
        <v>10</v>
      </c>
    </row>
    <row r="248" spans="1:9" ht="81" customHeight="1">
      <c r="A248" s="14" t="s">
        <v>36</v>
      </c>
      <c r="B248" s="8" t="s">
        <v>27</v>
      </c>
      <c r="C248" s="15" t="s">
        <v>9</v>
      </c>
      <c r="D248" s="15" t="s">
        <v>28</v>
      </c>
      <c r="E248" s="15" t="s">
        <v>159</v>
      </c>
      <c r="F248" s="15"/>
      <c r="G248" s="17">
        <f>G249</f>
        <v>10</v>
      </c>
      <c r="H248" s="17">
        <f t="shared" si="46"/>
        <v>0</v>
      </c>
      <c r="I248" s="17">
        <f t="shared" si="46"/>
        <v>10</v>
      </c>
    </row>
    <row r="249" spans="1:9" ht="30.75">
      <c r="A249" s="14" t="s">
        <v>84</v>
      </c>
      <c r="B249" s="8" t="s">
        <v>27</v>
      </c>
      <c r="C249" s="15" t="s">
        <v>9</v>
      </c>
      <c r="D249" s="15" t="s">
        <v>28</v>
      </c>
      <c r="E249" s="15" t="s">
        <v>160</v>
      </c>
      <c r="F249" s="15"/>
      <c r="G249" s="17">
        <f>G250</f>
        <v>10</v>
      </c>
      <c r="H249" s="17">
        <f t="shared" si="46"/>
        <v>0</v>
      </c>
      <c r="I249" s="17">
        <f t="shared" si="46"/>
        <v>10</v>
      </c>
    </row>
    <row r="250" spans="1:9" ht="30.75">
      <c r="A250" s="14" t="s">
        <v>85</v>
      </c>
      <c r="B250" s="8" t="s">
        <v>27</v>
      </c>
      <c r="C250" s="15" t="s">
        <v>9</v>
      </c>
      <c r="D250" s="15" t="s">
        <v>28</v>
      </c>
      <c r="E250" s="15" t="s">
        <v>161</v>
      </c>
      <c r="F250" s="15"/>
      <c r="G250" s="17">
        <f>G251</f>
        <v>10</v>
      </c>
      <c r="H250" s="17">
        <f t="shared" si="46"/>
        <v>0</v>
      </c>
      <c r="I250" s="17">
        <f t="shared" si="46"/>
        <v>10</v>
      </c>
    </row>
    <row r="251" spans="1:9" ht="30.75">
      <c r="A251" s="9" t="s">
        <v>76</v>
      </c>
      <c r="B251" s="8" t="s">
        <v>27</v>
      </c>
      <c r="C251" s="15" t="s">
        <v>9</v>
      </c>
      <c r="D251" s="15" t="s">
        <v>28</v>
      </c>
      <c r="E251" s="15" t="s">
        <v>161</v>
      </c>
      <c r="F251" s="15" t="s">
        <v>63</v>
      </c>
      <c r="G251" s="17">
        <v>10</v>
      </c>
      <c r="H251" s="17">
        <f>I251-G251</f>
        <v>0</v>
      </c>
      <c r="I251" s="17">
        <v>10</v>
      </c>
    </row>
    <row r="252" spans="1:9" ht="99" customHeight="1">
      <c r="A252" s="20" t="s">
        <v>69</v>
      </c>
      <c r="B252" s="6" t="s">
        <v>27</v>
      </c>
      <c r="C252" s="38" t="s">
        <v>9</v>
      </c>
      <c r="D252" s="38" t="s">
        <v>12</v>
      </c>
      <c r="E252" s="39"/>
      <c r="F252" s="39"/>
      <c r="G252" s="13">
        <f>G253+G261</f>
        <v>16246.900000000001</v>
      </c>
      <c r="H252" s="13">
        <f>H253+H261</f>
        <v>0</v>
      </c>
      <c r="I252" s="13">
        <f>I253+I261</f>
        <v>16246.900000000001</v>
      </c>
    </row>
    <row r="253" spans="1:9" ht="78">
      <c r="A253" s="9" t="s">
        <v>62</v>
      </c>
      <c r="B253" s="8" t="s">
        <v>27</v>
      </c>
      <c r="C253" s="15" t="s">
        <v>9</v>
      </c>
      <c r="D253" s="15" t="s">
        <v>12</v>
      </c>
      <c r="E253" s="15" t="s">
        <v>159</v>
      </c>
      <c r="F253" s="15"/>
      <c r="G253" s="17">
        <f>G254</f>
        <v>16223.900000000001</v>
      </c>
      <c r="H253" s="17">
        <f>H254</f>
        <v>0</v>
      </c>
      <c r="I253" s="17">
        <f>I254</f>
        <v>16223.900000000001</v>
      </c>
    </row>
    <row r="254" spans="1:9" ht="30.75">
      <c r="A254" s="14" t="s">
        <v>84</v>
      </c>
      <c r="B254" s="8" t="s">
        <v>27</v>
      </c>
      <c r="C254" s="15" t="s">
        <v>9</v>
      </c>
      <c r="D254" s="15" t="s">
        <v>12</v>
      </c>
      <c r="E254" s="15" t="s">
        <v>160</v>
      </c>
      <c r="F254" s="15"/>
      <c r="G254" s="17">
        <f>G255+G259</f>
        <v>16223.900000000001</v>
      </c>
      <c r="H254" s="17">
        <f>H255+H259</f>
        <v>0</v>
      </c>
      <c r="I254" s="17">
        <f>I255+I259</f>
        <v>16223.900000000001</v>
      </c>
    </row>
    <row r="255" spans="1:9" ht="30.75">
      <c r="A255" s="14" t="s">
        <v>85</v>
      </c>
      <c r="B255" s="8" t="s">
        <v>27</v>
      </c>
      <c r="C255" s="15" t="s">
        <v>9</v>
      </c>
      <c r="D255" s="15" t="s">
        <v>12</v>
      </c>
      <c r="E255" s="15" t="s">
        <v>161</v>
      </c>
      <c r="F255" s="15"/>
      <c r="G255" s="17">
        <f>G256+G257+G258</f>
        <v>15309.900000000001</v>
      </c>
      <c r="H255" s="17">
        <f>H256+H257+H258</f>
        <v>0</v>
      </c>
      <c r="I255" s="17">
        <f>I256+I257+I258</f>
        <v>15309.900000000001</v>
      </c>
    </row>
    <row r="256" spans="1:9" ht="62.25">
      <c r="A256" s="9" t="s">
        <v>75</v>
      </c>
      <c r="B256" s="8" t="s">
        <v>27</v>
      </c>
      <c r="C256" s="15" t="s">
        <v>9</v>
      </c>
      <c r="D256" s="15" t="s">
        <v>12</v>
      </c>
      <c r="E256" s="15" t="s">
        <v>161</v>
      </c>
      <c r="F256" s="15" t="s">
        <v>65</v>
      </c>
      <c r="G256" s="17">
        <v>12256.1</v>
      </c>
      <c r="H256" s="17">
        <f>I256-G256</f>
        <v>0</v>
      </c>
      <c r="I256" s="17">
        <v>12256.1</v>
      </c>
    </row>
    <row r="257" spans="1:9" ht="30.75">
      <c r="A257" s="9" t="s">
        <v>76</v>
      </c>
      <c r="B257" s="8" t="s">
        <v>27</v>
      </c>
      <c r="C257" s="15" t="s">
        <v>9</v>
      </c>
      <c r="D257" s="15" t="s">
        <v>12</v>
      </c>
      <c r="E257" s="15" t="s">
        <v>161</v>
      </c>
      <c r="F257" s="15" t="s">
        <v>63</v>
      </c>
      <c r="G257" s="17">
        <v>2856.8</v>
      </c>
      <c r="H257" s="17">
        <f>I257-G257</f>
        <v>0</v>
      </c>
      <c r="I257" s="17">
        <v>2856.8</v>
      </c>
    </row>
    <row r="258" spans="1:9" ht="30.75">
      <c r="A258" s="14" t="s">
        <v>83</v>
      </c>
      <c r="B258" s="8" t="s">
        <v>27</v>
      </c>
      <c r="C258" s="15" t="s">
        <v>9</v>
      </c>
      <c r="D258" s="15" t="s">
        <v>12</v>
      </c>
      <c r="E258" s="15" t="s">
        <v>161</v>
      </c>
      <c r="F258" s="15" t="s">
        <v>86</v>
      </c>
      <c r="G258" s="17">
        <v>197</v>
      </c>
      <c r="H258" s="17">
        <f>I258-G258</f>
        <v>0</v>
      </c>
      <c r="I258" s="17">
        <v>197</v>
      </c>
    </row>
    <row r="259" spans="1:9" ht="15">
      <c r="A259" s="9" t="s">
        <v>281</v>
      </c>
      <c r="B259" s="8" t="s">
        <v>27</v>
      </c>
      <c r="C259" s="15" t="s">
        <v>9</v>
      </c>
      <c r="D259" s="15" t="s">
        <v>12</v>
      </c>
      <c r="E259" s="15" t="s">
        <v>266</v>
      </c>
      <c r="F259" s="15"/>
      <c r="G259" s="17">
        <f>G260</f>
        <v>914</v>
      </c>
      <c r="H259" s="17">
        <f>H260</f>
        <v>0</v>
      </c>
      <c r="I259" s="17">
        <f>I260</f>
        <v>914</v>
      </c>
    </row>
    <row r="260" spans="1:9" ht="62.25">
      <c r="A260" s="9" t="s">
        <v>75</v>
      </c>
      <c r="B260" s="8" t="s">
        <v>27</v>
      </c>
      <c r="C260" s="15" t="s">
        <v>9</v>
      </c>
      <c r="D260" s="15" t="s">
        <v>12</v>
      </c>
      <c r="E260" s="15" t="s">
        <v>266</v>
      </c>
      <c r="F260" s="15" t="s">
        <v>65</v>
      </c>
      <c r="G260" s="17">
        <v>914</v>
      </c>
      <c r="H260" s="17">
        <f>I260-G260</f>
        <v>0</v>
      </c>
      <c r="I260" s="17">
        <v>914</v>
      </c>
    </row>
    <row r="261" spans="1:9" ht="78">
      <c r="A261" s="9" t="s">
        <v>309</v>
      </c>
      <c r="B261" s="8" t="s">
        <v>27</v>
      </c>
      <c r="C261" s="15" t="s">
        <v>9</v>
      </c>
      <c r="D261" s="15" t="s">
        <v>12</v>
      </c>
      <c r="E261" s="37" t="s">
        <v>307</v>
      </c>
      <c r="F261" s="37"/>
      <c r="G261" s="17">
        <f aca="true" t="shared" si="47" ref="G261:I262">G262</f>
        <v>23</v>
      </c>
      <c r="H261" s="17">
        <f t="shared" si="47"/>
        <v>0</v>
      </c>
      <c r="I261" s="17">
        <f t="shared" si="47"/>
        <v>23</v>
      </c>
    </row>
    <row r="262" spans="1:9" ht="48" customHeight="1">
      <c r="A262" s="9" t="s">
        <v>290</v>
      </c>
      <c r="B262" s="8" t="s">
        <v>27</v>
      </c>
      <c r="C262" s="15" t="s">
        <v>9</v>
      </c>
      <c r="D262" s="15" t="s">
        <v>12</v>
      </c>
      <c r="E262" s="37" t="s">
        <v>306</v>
      </c>
      <c r="F262" s="37"/>
      <c r="G262" s="17">
        <f t="shared" si="47"/>
        <v>23</v>
      </c>
      <c r="H262" s="17">
        <f t="shared" si="47"/>
        <v>0</v>
      </c>
      <c r="I262" s="17">
        <f t="shared" si="47"/>
        <v>23</v>
      </c>
    </row>
    <row r="263" spans="1:9" ht="78">
      <c r="A263" s="9" t="s">
        <v>362</v>
      </c>
      <c r="B263" s="8" t="s">
        <v>27</v>
      </c>
      <c r="C263" s="15" t="s">
        <v>9</v>
      </c>
      <c r="D263" s="15" t="s">
        <v>12</v>
      </c>
      <c r="E263" s="37" t="s">
        <v>306</v>
      </c>
      <c r="F263" s="37">
        <v>100</v>
      </c>
      <c r="G263" s="17">
        <v>23</v>
      </c>
      <c r="H263" s="17">
        <f>I263-G263</f>
        <v>0</v>
      </c>
      <c r="I263" s="17">
        <v>23</v>
      </c>
    </row>
    <row r="264" spans="1:9" ht="78">
      <c r="A264" s="20" t="s">
        <v>41</v>
      </c>
      <c r="B264" s="6" t="s">
        <v>27</v>
      </c>
      <c r="C264" s="38" t="s">
        <v>9</v>
      </c>
      <c r="D264" s="38" t="s">
        <v>20</v>
      </c>
      <c r="E264" s="39"/>
      <c r="F264" s="39"/>
      <c r="G264" s="13">
        <f>G265</f>
        <v>552.7</v>
      </c>
      <c r="H264" s="13">
        <f aca="true" t="shared" si="48" ref="H264:I266">H265</f>
        <v>0</v>
      </c>
      <c r="I264" s="13">
        <f t="shared" si="48"/>
        <v>552.7</v>
      </c>
    </row>
    <row r="265" spans="1:9" ht="78">
      <c r="A265" s="9" t="s">
        <v>62</v>
      </c>
      <c r="B265" s="8" t="s">
        <v>27</v>
      </c>
      <c r="C265" s="40" t="s">
        <v>9</v>
      </c>
      <c r="D265" s="40" t="s">
        <v>20</v>
      </c>
      <c r="E265" s="15" t="s">
        <v>159</v>
      </c>
      <c r="F265" s="19"/>
      <c r="G265" s="17">
        <f>G266</f>
        <v>552.7</v>
      </c>
      <c r="H265" s="17">
        <f t="shared" si="48"/>
        <v>0</v>
      </c>
      <c r="I265" s="17">
        <f t="shared" si="48"/>
        <v>552.7</v>
      </c>
    </row>
    <row r="266" spans="1:9" ht="30.75">
      <c r="A266" s="14" t="s">
        <v>84</v>
      </c>
      <c r="B266" s="8" t="s">
        <v>27</v>
      </c>
      <c r="C266" s="15" t="s">
        <v>9</v>
      </c>
      <c r="D266" s="15" t="s">
        <v>20</v>
      </c>
      <c r="E266" s="15" t="s">
        <v>160</v>
      </c>
      <c r="F266" s="19"/>
      <c r="G266" s="17">
        <f>G267</f>
        <v>552.7</v>
      </c>
      <c r="H266" s="17">
        <f t="shared" si="48"/>
        <v>0</v>
      </c>
      <c r="I266" s="17">
        <f t="shared" si="48"/>
        <v>552.7</v>
      </c>
    </row>
    <row r="267" spans="1:9" ht="30.75">
      <c r="A267" s="14" t="s">
        <v>85</v>
      </c>
      <c r="B267" s="8" t="s">
        <v>27</v>
      </c>
      <c r="C267" s="15" t="s">
        <v>9</v>
      </c>
      <c r="D267" s="15" t="s">
        <v>20</v>
      </c>
      <c r="E267" s="15" t="s">
        <v>354</v>
      </c>
      <c r="F267" s="37"/>
      <c r="G267" s="17">
        <f>G268+G269</f>
        <v>552.7</v>
      </c>
      <c r="H267" s="17">
        <f>H268+H269</f>
        <v>0</v>
      </c>
      <c r="I267" s="17">
        <f>I268+I269</f>
        <v>552.7</v>
      </c>
    </row>
    <row r="268" spans="1:9" ht="62.25">
      <c r="A268" s="9" t="s">
        <v>75</v>
      </c>
      <c r="B268" s="8" t="s">
        <v>27</v>
      </c>
      <c r="C268" s="15" t="s">
        <v>9</v>
      </c>
      <c r="D268" s="15" t="s">
        <v>20</v>
      </c>
      <c r="E268" s="15" t="s">
        <v>354</v>
      </c>
      <c r="F268" s="15" t="s">
        <v>65</v>
      </c>
      <c r="G268" s="17">
        <v>550.7</v>
      </c>
      <c r="H268" s="17">
        <f>I268-G268</f>
        <v>0</v>
      </c>
      <c r="I268" s="17">
        <v>550.7</v>
      </c>
    </row>
    <row r="269" spans="1:9" ht="30.75">
      <c r="A269" s="9" t="s">
        <v>76</v>
      </c>
      <c r="B269" s="8" t="s">
        <v>27</v>
      </c>
      <c r="C269" s="15" t="s">
        <v>9</v>
      </c>
      <c r="D269" s="15" t="s">
        <v>20</v>
      </c>
      <c r="E269" s="15" t="s">
        <v>354</v>
      </c>
      <c r="F269" s="15" t="s">
        <v>63</v>
      </c>
      <c r="G269" s="17">
        <v>2</v>
      </c>
      <c r="H269" s="17">
        <f>I269-G269</f>
        <v>0</v>
      </c>
      <c r="I269" s="17">
        <v>2</v>
      </c>
    </row>
    <row r="270" spans="1:9" ht="30.75">
      <c r="A270" s="101" t="s">
        <v>384</v>
      </c>
      <c r="B270" s="6" t="s">
        <v>27</v>
      </c>
      <c r="C270" s="11" t="s">
        <v>9</v>
      </c>
      <c r="D270" s="11" t="s">
        <v>14</v>
      </c>
      <c r="E270" s="11"/>
      <c r="F270" s="11"/>
      <c r="G270" s="13">
        <f aca="true" t="shared" si="49" ref="G270:I271">G271</f>
        <v>838.4</v>
      </c>
      <c r="H270" s="13">
        <f t="shared" si="49"/>
        <v>0</v>
      </c>
      <c r="I270" s="13">
        <f t="shared" si="49"/>
        <v>838.4</v>
      </c>
    </row>
    <row r="271" spans="1:9" ht="46.5">
      <c r="A271" s="100" t="s">
        <v>385</v>
      </c>
      <c r="B271" s="8" t="s">
        <v>27</v>
      </c>
      <c r="C271" s="15" t="s">
        <v>9</v>
      </c>
      <c r="D271" s="15" t="s">
        <v>14</v>
      </c>
      <c r="E271" s="99" t="s">
        <v>386</v>
      </c>
      <c r="F271" s="15"/>
      <c r="G271" s="17">
        <f t="shared" si="49"/>
        <v>838.4</v>
      </c>
      <c r="H271" s="17">
        <f t="shared" si="49"/>
        <v>0</v>
      </c>
      <c r="I271" s="17">
        <f t="shared" si="49"/>
        <v>838.4</v>
      </c>
    </row>
    <row r="272" spans="1:9" ht="30.75">
      <c r="A272" s="100" t="s">
        <v>76</v>
      </c>
      <c r="B272" s="8" t="s">
        <v>27</v>
      </c>
      <c r="C272" s="15" t="s">
        <v>9</v>
      </c>
      <c r="D272" s="15" t="s">
        <v>14</v>
      </c>
      <c r="E272" s="99" t="s">
        <v>386</v>
      </c>
      <c r="F272" s="15" t="s">
        <v>63</v>
      </c>
      <c r="G272" s="17">
        <v>838.4</v>
      </c>
      <c r="H272" s="17">
        <f>I272-G272</f>
        <v>0</v>
      </c>
      <c r="I272" s="17">
        <v>838.4</v>
      </c>
    </row>
    <row r="273" spans="1:9" s="82" customFormat="1" ht="20.25" customHeight="1">
      <c r="A273" s="9" t="s">
        <v>29</v>
      </c>
      <c r="B273" s="8" t="s">
        <v>27</v>
      </c>
      <c r="C273" s="40" t="s">
        <v>9</v>
      </c>
      <c r="D273" s="37">
        <v>13</v>
      </c>
      <c r="E273" s="37"/>
      <c r="F273" s="37"/>
      <c r="G273" s="17">
        <f>G274+G277+G282+G280+G284</f>
        <v>209.4</v>
      </c>
      <c r="H273" s="17">
        <f>H274+H277+H282+H280+H284</f>
        <v>0</v>
      </c>
      <c r="I273" s="17">
        <f>I274+I277+I282+I280+I284</f>
        <v>209.4</v>
      </c>
    </row>
    <row r="274" spans="1:9" ht="78">
      <c r="A274" s="53" t="s">
        <v>255</v>
      </c>
      <c r="B274" s="8" t="s">
        <v>27</v>
      </c>
      <c r="C274" s="40" t="s">
        <v>9</v>
      </c>
      <c r="D274" s="37">
        <v>13</v>
      </c>
      <c r="E274" s="37" t="s">
        <v>206</v>
      </c>
      <c r="F274" s="37"/>
      <c r="G274" s="17">
        <f aca="true" t="shared" si="50" ref="G274:I275">G275</f>
        <v>20</v>
      </c>
      <c r="H274" s="17">
        <f t="shared" si="50"/>
        <v>0</v>
      </c>
      <c r="I274" s="17">
        <f t="shared" si="50"/>
        <v>20</v>
      </c>
    </row>
    <row r="275" spans="1:9" ht="30.75">
      <c r="A275" s="9" t="s">
        <v>125</v>
      </c>
      <c r="B275" s="8" t="s">
        <v>27</v>
      </c>
      <c r="C275" s="40" t="s">
        <v>9</v>
      </c>
      <c r="D275" s="37">
        <v>13</v>
      </c>
      <c r="E275" s="37" t="s">
        <v>207</v>
      </c>
      <c r="F275" s="37"/>
      <c r="G275" s="17">
        <f t="shared" si="50"/>
        <v>20</v>
      </c>
      <c r="H275" s="17">
        <f t="shared" si="50"/>
        <v>0</v>
      </c>
      <c r="I275" s="17">
        <f t="shared" si="50"/>
        <v>20</v>
      </c>
    </row>
    <row r="276" spans="1:9" ht="30.75">
      <c r="A276" s="9" t="s">
        <v>76</v>
      </c>
      <c r="B276" s="8" t="s">
        <v>27</v>
      </c>
      <c r="C276" s="40" t="s">
        <v>9</v>
      </c>
      <c r="D276" s="37">
        <v>13</v>
      </c>
      <c r="E276" s="37" t="s">
        <v>207</v>
      </c>
      <c r="F276" s="37">
        <v>200</v>
      </c>
      <c r="G276" s="17">
        <v>20</v>
      </c>
      <c r="H276" s="17">
        <f>I276-G276</f>
        <v>0</v>
      </c>
      <c r="I276" s="17">
        <v>20</v>
      </c>
    </row>
    <row r="277" spans="1:9" ht="62.25">
      <c r="A277" s="53" t="s">
        <v>292</v>
      </c>
      <c r="B277" s="8" t="s">
        <v>27</v>
      </c>
      <c r="C277" s="40" t="s">
        <v>9</v>
      </c>
      <c r="D277" s="37">
        <v>13</v>
      </c>
      <c r="E277" s="37" t="s">
        <v>208</v>
      </c>
      <c r="F277" s="37"/>
      <c r="G277" s="17">
        <f aca="true" t="shared" si="51" ref="G277:I278">G278</f>
        <v>20</v>
      </c>
      <c r="H277" s="17">
        <f t="shared" si="51"/>
        <v>0</v>
      </c>
      <c r="I277" s="17">
        <f t="shared" si="51"/>
        <v>20</v>
      </c>
    </row>
    <row r="278" spans="1:9" ht="30.75">
      <c r="A278" s="9" t="s">
        <v>125</v>
      </c>
      <c r="B278" s="8" t="s">
        <v>27</v>
      </c>
      <c r="C278" s="40" t="s">
        <v>9</v>
      </c>
      <c r="D278" s="37">
        <v>13</v>
      </c>
      <c r="E278" s="37" t="s">
        <v>209</v>
      </c>
      <c r="F278" s="37"/>
      <c r="G278" s="17">
        <f t="shared" si="51"/>
        <v>20</v>
      </c>
      <c r="H278" s="17">
        <f t="shared" si="51"/>
        <v>0</v>
      </c>
      <c r="I278" s="17">
        <f t="shared" si="51"/>
        <v>20</v>
      </c>
    </row>
    <row r="279" spans="1:9" ht="30.75">
      <c r="A279" s="9" t="s">
        <v>76</v>
      </c>
      <c r="B279" s="8" t="s">
        <v>27</v>
      </c>
      <c r="C279" s="40" t="s">
        <v>9</v>
      </c>
      <c r="D279" s="37">
        <v>13</v>
      </c>
      <c r="E279" s="37" t="s">
        <v>209</v>
      </c>
      <c r="F279" s="37">
        <v>200</v>
      </c>
      <c r="G279" s="17">
        <v>20</v>
      </c>
      <c r="H279" s="17">
        <f>I279-G279</f>
        <v>0</v>
      </c>
      <c r="I279" s="17">
        <v>20</v>
      </c>
    </row>
    <row r="280" spans="1:9" ht="62.25">
      <c r="A280" s="53" t="s">
        <v>267</v>
      </c>
      <c r="B280" s="8" t="s">
        <v>27</v>
      </c>
      <c r="C280" s="40" t="s">
        <v>9</v>
      </c>
      <c r="D280" s="37">
        <v>13</v>
      </c>
      <c r="E280" s="83" t="s">
        <v>278</v>
      </c>
      <c r="F280" s="37"/>
      <c r="G280" s="17">
        <f>G281</f>
        <v>100</v>
      </c>
      <c r="H280" s="17">
        <f>H281</f>
        <v>0</v>
      </c>
      <c r="I280" s="17">
        <f>I281</f>
        <v>100</v>
      </c>
    </row>
    <row r="281" spans="1:9" ht="30.75">
      <c r="A281" s="9" t="s">
        <v>125</v>
      </c>
      <c r="B281" s="8" t="s">
        <v>27</v>
      </c>
      <c r="C281" s="40" t="s">
        <v>9</v>
      </c>
      <c r="D281" s="37">
        <v>13</v>
      </c>
      <c r="E281" s="83" t="s">
        <v>277</v>
      </c>
      <c r="F281" s="37">
        <v>200</v>
      </c>
      <c r="G281" s="17">
        <v>100</v>
      </c>
      <c r="H281" s="17">
        <f>I281-G281</f>
        <v>0</v>
      </c>
      <c r="I281" s="17">
        <v>100</v>
      </c>
    </row>
    <row r="282" spans="1:9" ht="30.75">
      <c r="A282" s="53" t="s">
        <v>293</v>
      </c>
      <c r="B282" s="8" t="s">
        <v>27</v>
      </c>
      <c r="C282" s="40" t="s">
        <v>9</v>
      </c>
      <c r="D282" s="37">
        <v>13</v>
      </c>
      <c r="E282" s="83" t="s">
        <v>185</v>
      </c>
      <c r="F282" s="37"/>
      <c r="G282" s="17">
        <f>G283</f>
        <v>15</v>
      </c>
      <c r="H282" s="17">
        <f>H283</f>
        <v>0</v>
      </c>
      <c r="I282" s="17">
        <f>I283</f>
        <v>15</v>
      </c>
    </row>
    <row r="283" spans="1:9" ht="30.75">
      <c r="A283" s="9" t="s">
        <v>125</v>
      </c>
      <c r="B283" s="8" t="s">
        <v>27</v>
      </c>
      <c r="C283" s="40" t="s">
        <v>9</v>
      </c>
      <c r="D283" s="37">
        <v>13</v>
      </c>
      <c r="E283" s="83" t="s">
        <v>258</v>
      </c>
      <c r="F283" s="37">
        <v>200</v>
      </c>
      <c r="G283" s="17">
        <v>15</v>
      </c>
      <c r="H283" s="17">
        <f>I283-G283</f>
        <v>0</v>
      </c>
      <c r="I283" s="17">
        <v>15</v>
      </c>
    </row>
    <row r="284" spans="1:9" ht="30.75">
      <c r="A284" s="9" t="s">
        <v>93</v>
      </c>
      <c r="B284" s="8" t="s">
        <v>27</v>
      </c>
      <c r="C284" s="40" t="s">
        <v>9</v>
      </c>
      <c r="D284" s="37">
        <v>13</v>
      </c>
      <c r="E284" s="83" t="s">
        <v>194</v>
      </c>
      <c r="F284" s="37"/>
      <c r="G284" s="17">
        <f aca="true" t="shared" si="52" ref="G284:I285">G285</f>
        <v>54.4</v>
      </c>
      <c r="H284" s="17">
        <f t="shared" si="52"/>
        <v>0</v>
      </c>
      <c r="I284" s="17">
        <f t="shared" si="52"/>
        <v>54.4</v>
      </c>
    </row>
    <row r="285" spans="1:9" ht="30.75">
      <c r="A285" s="9" t="s">
        <v>377</v>
      </c>
      <c r="B285" s="8" t="s">
        <v>27</v>
      </c>
      <c r="C285" s="40" t="s">
        <v>9</v>
      </c>
      <c r="D285" s="37">
        <v>13</v>
      </c>
      <c r="E285" s="83" t="s">
        <v>195</v>
      </c>
      <c r="F285" s="37"/>
      <c r="G285" s="17">
        <f t="shared" si="52"/>
        <v>54.4</v>
      </c>
      <c r="H285" s="17">
        <f t="shared" si="52"/>
        <v>0</v>
      </c>
      <c r="I285" s="17">
        <f t="shared" si="52"/>
        <v>54.4</v>
      </c>
    </row>
    <row r="286" spans="1:9" ht="15">
      <c r="A286" s="9" t="s">
        <v>378</v>
      </c>
      <c r="B286" s="8" t="s">
        <v>27</v>
      </c>
      <c r="C286" s="40" t="s">
        <v>9</v>
      </c>
      <c r="D286" s="37">
        <v>13</v>
      </c>
      <c r="E286" s="83" t="s">
        <v>195</v>
      </c>
      <c r="F286" s="37">
        <v>200</v>
      </c>
      <c r="G286" s="17">
        <v>54.4</v>
      </c>
      <c r="H286" s="17">
        <f>I286-G286</f>
        <v>0</v>
      </c>
      <c r="I286" s="17">
        <v>54.4</v>
      </c>
    </row>
    <row r="287" spans="1:9" ht="30.75">
      <c r="A287" s="20" t="s">
        <v>30</v>
      </c>
      <c r="B287" s="6" t="s">
        <v>27</v>
      </c>
      <c r="C287" s="38" t="s">
        <v>28</v>
      </c>
      <c r="D287" s="39"/>
      <c r="E287" s="39"/>
      <c r="F287" s="39"/>
      <c r="G287" s="13">
        <f>G288+G297</f>
        <v>1536.4</v>
      </c>
      <c r="H287" s="13">
        <f>H288+H297</f>
        <v>0</v>
      </c>
      <c r="I287" s="13">
        <f>I288+I297</f>
        <v>1536.4</v>
      </c>
    </row>
    <row r="288" spans="1:9" ht="62.25">
      <c r="A288" s="9" t="s">
        <v>294</v>
      </c>
      <c r="B288" s="8" t="s">
        <v>27</v>
      </c>
      <c r="C288" s="40" t="s">
        <v>28</v>
      </c>
      <c r="D288" s="40" t="s">
        <v>46</v>
      </c>
      <c r="E288" s="37"/>
      <c r="F288" s="37"/>
      <c r="G288" s="17">
        <f>G289+G294</f>
        <v>1518.4</v>
      </c>
      <c r="H288" s="17">
        <f>H289+H294</f>
        <v>0</v>
      </c>
      <c r="I288" s="17">
        <f>I289+I294</f>
        <v>1518.4</v>
      </c>
    </row>
    <row r="289" spans="1:9" ht="46.5">
      <c r="A289" s="9" t="s">
        <v>123</v>
      </c>
      <c r="B289" s="8" t="s">
        <v>27</v>
      </c>
      <c r="C289" s="40" t="s">
        <v>28</v>
      </c>
      <c r="D289" s="40" t="s">
        <v>46</v>
      </c>
      <c r="E289" s="37" t="s">
        <v>162</v>
      </c>
      <c r="F289" s="37"/>
      <c r="G289" s="17">
        <f aca="true" t="shared" si="53" ref="G289:I290">G290</f>
        <v>1460.4</v>
      </c>
      <c r="H289" s="17">
        <f t="shared" si="53"/>
        <v>0</v>
      </c>
      <c r="I289" s="17">
        <f t="shared" si="53"/>
        <v>1460.4</v>
      </c>
    </row>
    <row r="290" spans="1:9" ht="46.5">
      <c r="A290" s="9" t="s">
        <v>124</v>
      </c>
      <c r="B290" s="8" t="s">
        <v>27</v>
      </c>
      <c r="C290" s="40" t="s">
        <v>28</v>
      </c>
      <c r="D290" s="40" t="s">
        <v>46</v>
      </c>
      <c r="E290" s="37" t="s">
        <v>163</v>
      </c>
      <c r="F290" s="37"/>
      <c r="G290" s="17">
        <f t="shared" si="53"/>
        <v>1460.4</v>
      </c>
      <c r="H290" s="17">
        <f t="shared" si="53"/>
        <v>0</v>
      </c>
      <c r="I290" s="17">
        <f t="shared" si="53"/>
        <v>1460.4</v>
      </c>
    </row>
    <row r="291" spans="1:9" ht="46.5">
      <c r="A291" s="9" t="s">
        <v>109</v>
      </c>
      <c r="B291" s="8" t="s">
        <v>27</v>
      </c>
      <c r="C291" s="40" t="s">
        <v>28</v>
      </c>
      <c r="D291" s="40" t="s">
        <v>46</v>
      </c>
      <c r="E291" s="37" t="s">
        <v>210</v>
      </c>
      <c r="F291" s="37"/>
      <c r="G291" s="17">
        <f>G292+G293</f>
        <v>1460.4</v>
      </c>
      <c r="H291" s="17">
        <f>H292+H293</f>
        <v>0</v>
      </c>
      <c r="I291" s="17">
        <f>I292+I293</f>
        <v>1460.4</v>
      </c>
    </row>
    <row r="292" spans="1:9" ht="62.25">
      <c r="A292" s="9" t="s">
        <v>75</v>
      </c>
      <c r="B292" s="8" t="s">
        <v>27</v>
      </c>
      <c r="C292" s="40" t="s">
        <v>28</v>
      </c>
      <c r="D292" s="40" t="s">
        <v>46</v>
      </c>
      <c r="E292" s="37" t="s">
        <v>210</v>
      </c>
      <c r="F292" s="37">
        <v>100</v>
      </c>
      <c r="G292" s="17">
        <v>1414.4</v>
      </c>
      <c r="H292" s="17">
        <f>I292-G292</f>
        <v>0</v>
      </c>
      <c r="I292" s="17">
        <v>1414.4</v>
      </c>
    </row>
    <row r="293" spans="1:9" ht="30.75">
      <c r="A293" s="9" t="s">
        <v>76</v>
      </c>
      <c r="B293" s="8" t="s">
        <v>27</v>
      </c>
      <c r="C293" s="40" t="s">
        <v>28</v>
      </c>
      <c r="D293" s="40" t="s">
        <v>46</v>
      </c>
      <c r="E293" s="37" t="s">
        <v>210</v>
      </c>
      <c r="F293" s="37">
        <v>200</v>
      </c>
      <c r="G293" s="17">
        <v>46</v>
      </c>
      <c r="H293" s="17">
        <f>I293-G293</f>
        <v>0</v>
      </c>
      <c r="I293" s="17">
        <v>46</v>
      </c>
    </row>
    <row r="294" spans="1:9" ht="140.25">
      <c r="A294" s="53" t="s">
        <v>249</v>
      </c>
      <c r="B294" s="8" t="s">
        <v>27</v>
      </c>
      <c r="C294" s="40" t="s">
        <v>28</v>
      </c>
      <c r="D294" s="40" t="s">
        <v>46</v>
      </c>
      <c r="E294" s="37" t="s">
        <v>211</v>
      </c>
      <c r="F294" s="37"/>
      <c r="G294" s="19">
        <f aca="true" t="shared" si="54" ref="G294:I295">G295</f>
        <v>58</v>
      </c>
      <c r="H294" s="19">
        <f t="shared" si="54"/>
        <v>0</v>
      </c>
      <c r="I294" s="19">
        <f t="shared" si="54"/>
        <v>58</v>
      </c>
    </row>
    <row r="295" spans="1:9" ht="30.75">
      <c r="A295" s="9" t="s">
        <v>125</v>
      </c>
      <c r="B295" s="8" t="s">
        <v>27</v>
      </c>
      <c r="C295" s="40" t="s">
        <v>28</v>
      </c>
      <c r="D295" s="40" t="s">
        <v>46</v>
      </c>
      <c r="E295" s="37" t="s">
        <v>212</v>
      </c>
      <c r="F295" s="37"/>
      <c r="G295" s="19">
        <f t="shared" si="54"/>
        <v>58</v>
      </c>
      <c r="H295" s="19">
        <f t="shared" si="54"/>
        <v>0</v>
      </c>
      <c r="I295" s="19">
        <f t="shared" si="54"/>
        <v>58</v>
      </c>
    </row>
    <row r="296" spans="1:9" ht="30.75">
      <c r="A296" s="9" t="s">
        <v>76</v>
      </c>
      <c r="B296" s="8" t="s">
        <v>27</v>
      </c>
      <c r="C296" s="40" t="s">
        <v>28</v>
      </c>
      <c r="D296" s="40" t="s">
        <v>46</v>
      </c>
      <c r="E296" s="37" t="s">
        <v>212</v>
      </c>
      <c r="F296" s="37">
        <v>200</v>
      </c>
      <c r="G296" s="19">
        <v>58</v>
      </c>
      <c r="H296" s="19">
        <f>I296-G296</f>
        <v>0</v>
      </c>
      <c r="I296" s="19">
        <v>58</v>
      </c>
    </row>
    <row r="297" spans="1:9" ht="46.5">
      <c r="A297" s="9" t="s">
        <v>54</v>
      </c>
      <c r="B297" s="8" t="s">
        <v>27</v>
      </c>
      <c r="C297" s="40" t="s">
        <v>28</v>
      </c>
      <c r="D297" s="37">
        <v>14</v>
      </c>
      <c r="E297" s="16"/>
      <c r="F297" s="15"/>
      <c r="G297" s="19">
        <f>G301+G298</f>
        <v>18</v>
      </c>
      <c r="H297" s="19">
        <f>H301+H298</f>
        <v>0</v>
      </c>
      <c r="I297" s="19">
        <f>I301+I298</f>
        <v>18</v>
      </c>
    </row>
    <row r="298" spans="1:9" ht="62.25">
      <c r="A298" s="53" t="s">
        <v>390</v>
      </c>
      <c r="B298" s="8" t="s">
        <v>27</v>
      </c>
      <c r="C298" s="40" t="s">
        <v>28</v>
      </c>
      <c r="D298" s="37">
        <v>14</v>
      </c>
      <c r="E298" s="37" t="s">
        <v>234</v>
      </c>
      <c r="F298" s="37"/>
      <c r="G298" s="19">
        <f aca="true" t="shared" si="55" ref="G298:I299">G299</f>
        <v>8</v>
      </c>
      <c r="H298" s="19">
        <f t="shared" si="55"/>
        <v>0</v>
      </c>
      <c r="I298" s="19">
        <f t="shared" si="55"/>
        <v>8</v>
      </c>
    </row>
    <row r="299" spans="1:9" ht="30.75">
      <c r="A299" s="9" t="s">
        <v>125</v>
      </c>
      <c r="B299" s="8" t="s">
        <v>27</v>
      </c>
      <c r="C299" s="40" t="s">
        <v>28</v>
      </c>
      <c r="D299" s="37">
        <v>14</v>
      </c>
      <c r="E299" s="37" t="s">
        <v>235</v>
      </c>
      <c r="F299" s="37"/>
      <c r="G299" s="19">
        <f t="shared" si="55"/>
        <v>8</v>
      </c>
      <c r="H299" s="19">
        <f t="shared" si="55"/>
        <v>0</v>
      </c>
      <c r="I299" s="19">
        <f t="shared" si="55"/>
        <v>8</v>
      </c>
    </row>
    <row r="300" spans="1:9" ht="30.75">
      <c r="A300" s="9" t="s">
        <v>76</v>
      </c>
      <c r="B300" s="8" t="s">
        <v>27</v>
      </c>
      <c r="C300" s="40" t="s">
        <v>28</v>
      </c>
      <c r="D300" s="37">
        <v>14</v>
      </c>
      <c r="E300" s="37" t="s">
        <v>235</v>
      </c>
      <c r="F300" s="37">
        <v>200</v>
      </c>
      <c r="G300" s="19">
        <v>8</v>
      </c>
      <c r="H300" s="19">
        <f>I300-G300</f>
        <v>0</v>
      </c>
      <c r="I300" s="19">
        <v>8</v>
      </c>
    </row>
    <row r="301" spans="1:9" ht="63" customHeight="1">
      <c r="A301" s="53" t="s">
        <v>295</v>
      </c>
      <c r="B301" s="8" t="s">
        <v>27</v>
      </c>
      <c r="C301" s="40" t="s">
        <v>28</v>
      </c>
      <c r="D301" s="37">
        <v>14</v>
      </c>
      <c r="E301" s="37" t="s">
        <v>233</v>
      </c>
      <c r="F301" s="37"/>
      <c r="G301" s="19">
        <f aca="true" t="shared" si="56" ref="G301:I302">G302</f>
        <v>10</v>
      </c>
      <c r="H301" s="19">
        <f t="shared" si="56"/>
        <v>0</v>
      </c>
      <c r="I301" s="19">
        <f t="shared" si="56"/>
        <v>10</v>
      </c>
    </row>
    <row r="302" spans="1:9" ht="30.75">
      <c r="A302" s="9" t="s">
        <v>125</v>
      </c>
      <c r="B302" s="8" t="s">
        <v>27</v>
      </c>
      <c r="C302" s="40" t="s">
        <v>28</v>
      </c>
      <c r="D302" s="37">
        <v>14</v>
      </c>
      <c r="E302" s="37" t="s">
        <v>232</v>
      </c>
      <c r="F302" s="37"/>
      <c r="G302" s="19">
        <f t="shared" si="56"/>
        <v>10</v>
      </c>
      <c r="H302" s="19">
        <f t="shared" si="56"/>
        <v>0</v>
      </c>
      <c r="I302" s="19">
        <f t="shared" si="56"/>
        <v>10</v>
      </c>
    </row>
    <row r="303" spans="1:9" ht="30.75">
      <c r="A303" s="9" t="s">
        <v>76</v>
      </c>
      <c r="B303" s="8" t="s">
        <v>27</v>
      </c>
      <c r="C303" s="40" t="s">
        <v>28</v>
      </c>
      <c r="D303" s="37">
        <v>14</v>
      </c>
      <c r="E303" s="37" t="s">
        <v>232</v>
      </c>
      <c r="F303" s="37">
        <v>200</v>
      </c>
      <c r="G303" s="19">
        <v>10</v>
      </c>
      <c r="H303" s="19">
        <f>I303-G303</f>
        <v>0</v>
      </c>
      <c r="I303" s="19">
        <v>10</v>
      </c>
    </row>
    <row r="304" spans="1:9" ht="15">
      <c r="A304" s="20" t="s">
        <v>52</v>
      </c>
      <c r="B304" s="6" t="s">
        <v>27</v>
      </c>
      <c r="C304" s="38" t="s">
        <v>12</v>
      </c>
      <c r="D304" s="39"/>
      <c r="E304" s="39"/>
      <c r="F304" s="39"/>
      <c r="G304" s="13">
        <f>G305+G311+G320</f>
        <v>3061.1000000000004</v>
      </c>
      <c r="H304" s="13">
        <f>H305+H311+H320</f>
        <v>708.0999999999999</v>
      </c>
      <c r="I304" s="13">
        <f>I305+I311+I320</f>
        <v>3769.2</v>
      </c>
    </row>
    <row r="305" spans="1:9" ht="15">
      <c r="A305" s="9" t="s">
        <v>31</v>
      </c>
      <c r="B305" s="8" t="s">
        <v>27</v>
      </c>
      <c r="C305" s="40" t="s">
        <v>12</v>
      </c>
      <c r="D305" s="40" t="s">
        <v>23</v>
      </c>
      <c r="E305" s="37"/>
      <c r="F305" s="37"/>
      <c r="G305" s="17">
        <f>G306</f>
        <v>982.7</v>
      </c>
      <c r="H305" s="17">
        <f aca="true" t="shared" si="57" ref="H305:I307">H306</f>
        <v>0</v>
      </c>
      <c r="I305" s="17">
        <f t="shared" si="57"/>
        <v>982.7</v>
      </c>
    </row>
    <row r="306" spans="1:9" ht="78">
      <c r="A306" s="9" t="s">
        <v>62</v>
      </c>
      <c r="B306" s="8" t="s">
        <v>27</v>
      </c>
      <c r="C306" s="40" t="s">
        <v>12</v>
      </c>
      <c r="D306" s="40" t="s">
        <v>23</v>
      </c>
      <c r="E306" s="15" t="s">
        <v>160</v>
      </c>
      <c r="F306" s="37"/>
      <c r="G306" s="17">
        <f>G307</f>
        <v>982.7</v>
      </c>
      <c r="H306" s="17">
        <f t="shared" si="57"/>
        <v>0</v>
      </c>
      <c r="I306" s="17">
        <f t="shared" si="57"/>
        <v>982.7</v>
      </c>
    </row>
    <row r="307" spans="1:9" ht="30.75">
      <c r="A307" s="14" t="s">
        <v>84</v>
      </c>
      <c r="B307" s="8" t="s">
        <v>27</v>
      </c>
      <c r="C307" s="15" t="s">
        <v>12</v>
      </c>
      <c r="D307" s="15" t="s">
        <v>23</v>
      </c>
      <c r="E307" s="15" t="s">
        <v>161</v>
      </c>
      <c r="F307" s="19"/>
      <c r="G307" s="17">
        <f>G308</f>
        <v>982.7</v>
      </c>
      <c r="H307" s="17">
        <f t="shared" si="57"/>
        <v>0</v>
      </c>
      <c r="I307" s="17">
        <f t="shared" si="57"/>
        <v>982.7</v>
      </c>
    </row>
    <row r="308" spans="1:9" ht="30.75">
      <c r="A308" s="14" t="s">
        <v>85</v>
      </c>
      <c r="B308" s="8" t="s">
        <v>27</v>
      </c>
      <c r="C308" s="15" t="s">
        <v>12</v>
      </c>
      <c r="D308" s="15" t="s">
        <v>23</v>
      </c>
      <c r="E308" s="15" t="s">
        <v>161</v>
      </c>
      <c r="F308" s="37"/>
      <c r="G308" s="17">
        <f>G309+G310</f>
        <v>982.7</v>
      </c>
      <c r="H308" s="17">
        <f>H309+H310</f>
        <v>0</v>
      </c>
      <c r="I308" s="17">
        <f>I309+I310</f>
        <v>982.7</v>
      </c>
    </row>
    <row r="309" spans="1:9" ht="62.25">
      <c r="A309" s="9" t="s">
        <v>75</v>
      </c>
      <c r="B309" s="8" t="s">
        <v>27</v>
      </c>
      <c r="C309" s="15" t="s">
        <v>12</v>
      </c>
      <c r="D309" s="15" t="s">
        <v>23</v>
      </c>
      <c r="E309" s="15" t="s">
        <v>161</v>
      </c>
      <c r="F309" s="15" t="s">
        <v>65</v>
      </c>
      <c r="G309" s="17">
        <v>928.1</v>
      </c>
      <c r="H309" s="17">
        <f>I309-G309</f>
        <v>0</v>
      </c>
      <c r="I309" s="17">
        <v>928.1</v>
      </c>
    </row>
    <row r="310" spans="1:9" ht="30.75">
      <c r="A310" s="9" t="s">
        <v>76</v>
      </c>
      <c r="B310" s="8" t="s">
        <v>27</v>
      </c>
      <c r="C310" s="15" t="s">
        <v>12</v>
      </c>
      <c r="D310" s="15" t="s">
        <v>23</v>
      </c>
      <c r="E310" s="15" t="s">
        <v>161</v>
      </c>
      <c r="F310" s="15" t="s">
        <v>63</v>
      </c>
      <c r="G310" s="17">
        <v>54.6</v>
      </c>
      <c r="H310" s="17">
        <f>I310-G310</f>
        <v>0</v>
      </c>
      <c r="I310" s="17">
        <v>54.6</v>
      </c>
    </row>
    <row r="311" spans="1:9" ht="16.5" customHeight="1">
      <c r="A311" s="9" t="s">
        <v>113</v>
      </c>
      <c r="B311" s="8" t="s">
        <v>27</v>
      </c>
      <c r="C311" s="40" t="s">
        <v>12</v>
      </c>
      <c r="D311" s="15" t="s">
        <v>8</v>
      </c>
      <c r="E311" s="37"/>
      <c r="F311" s="37"/>
      <c r="G311" s="17">
        <f>G316+G312</f>
        <v>1798.4</v>
      </c>
      <c r="H311" s="17">
        <f>H316+H312</f>
        <v>708.0999999999999</v>
      </c>
      <c r="I311" s="17">
        <f>I316+I312</f>
        <v>2506.5</v>
      </c>
    </row>
    <row r="312" spans="1:9" ht="49.5" customHeight="1">
      <c r="A312" s="9" t="s">
        <v>355</v>
      </c>
      <c r="B312" s="8" t="s">
        <v>27</v>
      </c>
      <c r="C312" s="40" t="s">
        <v>12</v>
      </c>
      <c r="D312" s="15" t="s">
        <v>8</v>
      </c>
      <c r="E312" s="37" t="s">
        <v>263</v>
      </c>
      <c r="F312" s="37"/>
      <c r="G312" s="17">
        <f>G313</f>
        <v>51</v>
      </c>
      <c r="H312" s="17">
        <f>H313</f>
        <v>0</v>
      </c>
      <c r="I312" s="17">
        <f>I313</f>
        <v>51</v>
      </c>
    </row>
    <row r="313" spans="1:9" ht="76.5" customHeight="1">
      <c r="A313" s="9" t="s">
        <v>356</v>
      </c>
      <c r="B313" s="8" t="s">
        <v>27</v>
      </c>
      <c r="C313" s="40" t="s">
        <v>12</v>
      </c>
      <c r="D313" s="15" t="s">
        <v>8</v>
      </c>
      <c r="E313" s="37" t="s">
        <v>261</v>
      </c>
      <c r="F313" s="37"/>
      <c r="G313" s="17">
        <f>G315</f>
        <v>51</v>
      </c>
      <c r="H313" s="17">
        <f>H315</f>
        <v>0</v>
      </c>
      <c r="I313" s="17">
        <f>I315</f>
        <v>51</v>
      </c>
    </row>
    <row r="314" spans="1:9" ht="46.5" customHeight="1">
      <c r="A314" s="9" t="s">
        <v>332</v>
      </c>
      <c r="B314" s="8" t="s">
        <v>27</v>
      </c>
      <c r="C314" s="40" t="s">
        <v>12</v>
      </c>
      <c r="D314" s="15" t="s">
        <v>8</v>
      </c>
      <c r="E314" s="37" t="s">
        <v>262</v>
      </c>
      <c r="F314" s="37"/>
      <c r="G314" s="17">
        <v>51</v>
      </c>
      <c r="H314" s="17">
        <f>H315</f>
        <v>0</v>
      </c>
      <c r="I314" s="17">
        <v>51</v>
      </c>
    </row>
    <row r="315" spans="1:9" ht="46.5" customHeight="1">
      <c r="A315" s="9" t="s">
        <v>334</v>
      </c>
      <c r="B315" s="8" t="s">
        <v>27</v>
      </c>
      <c r="C315" s="40" t="s">
        <v>12</v>
      </c>
      <c r="D315" s="15" t="s">
        <v>8</v>
      </c>
      <c r="E315" s="37" t="s">
        <v>262</v>
      </c>
      <c r="F315" s="37">
        <v>200</v>
      </c>
      <c r="G315" s="17">
        <v>51</v>
      </c>
      <c r="H315" s="17">
        <f>I315-G315</f>
        <v>0</v>
      </c>
      <c r="I315" s="17">
        <v>51</v>
      </c>
    </row>
    <row r="316" spans="1:9" ht="30.75" customHeight="1">
      <c r="A316" s="9" t="s">
        <v>110</v>
      </c>
      <c r="B316" s="8" t="s">
        <v>27</v>
      </c>
      <c r="C316" s="40" t="s">
        <v>12</v>
      </c>
      <c r="D316" s="15" t="s">
        <v>8</v>
      </c>
      <c r="E316" s="37" t="s">
        <v>197</v>
      </c>
      <c r="F316" s="37"/>
      <c r="G316" s="17">
        <f>G317</f>
        <v>1747.4</v>
      </c>
      <c r="H316" s="17">
        <f aca="true" t="shared" si="58" ref="H316:I318">H317</f>
        <v>708.0999999999999</v>
      </c>
      <c r="I316" s="17">
        <f t="shared" si="58"/>
        <v>2455.5</v>
      </c>
    </row>
    <row r="317" spans="1:9" ht="32.25" customHeight="1">
      <c r="A317" s="9" t="s">
        <v>114</v>
      </c>
      <c r="B317" s="8" t="s">
        <v>27</v>
      </c>
      <c r="C317" s="40" t="s">
        <v>12</v>
      </c>
      <c r="D317" s="15" t="s">
        <v>8</v>
      </c>
      <c r="E317" s="37" t="s">
        <v>198</v>
      </c>
      <c r="F317" s="37"/>
      <c r="G317" s="17">
        <f>G318</f>
        <v>1747.4</v>
      </c>
      <c r="H317" s="17">
        <f t="shared" si="58"/>
        <v>708.0999999999999</v>
      </c>
      <c r="I317" s="17">
        <f t="shared" si="58"/>
        <v>2455.5</v>
      </c>
    </row>
    <row r="318" spans="1:9" ht="27.75" customHeight="1">
      <c r="A318" s="9" t="s">
        <v>127</v>
      </c>
      <c r="B318" s="8" t="s">
        <v>27</v>
      </c>
      <c r="C318" s="40" t="s">
        <v>12</v>
      </c>
      <c r="D318" s="15" t="s">
        <v>8</v>
      </c>
      <c r="E318" s="37" t="s">
        <v>223</v>
      </c>
      <c r="F318" s="37"/>
      <c r="G318" s="17">
        <f>G319</f>
        <v>1747.4</v>
      </c>
      <c r="H318" s="17">
        <f t="shared" si="58"/>
        <v>708.0999999999999</v>
      </c>
      <c r="I318" s="17">
        <f t="shared" si="58"/>
        <v>2455.5</v>
      </c>
    </row>
    <row r="319" spans="1:9" ht="30.75" customHeight="1">
      <c r="A319" s="9" t="s">
        <v>76</v>
      </c>
      <c r="B319" s="8" t="s">
        <v>27</v>
      </c>
      <c r="C319" s="40" t="s">
        <v>12</v>
      </c>
      <c r="D319" s="15" t="s">
        <v>8</v>
      </c>
      <c r="E319" s="37" t="s">
        <v>223</v>
      </c>
      <c r="F319" s="37">
        <v>200</v>
      </c>
      <c r="G319" s="17">
        <v>1747.4</v>
      </c>
      <c r="H319" s="17">
        <f>I319-G319</f>
        <v>708.0999999999999</v>
      </c>
      <c r="I319" s="17">
        <v>2455.5</v>
      </c>
    </row>
    <row r="320" spans="1:9" ht="30.75">
      <c r="A320" s="9" t="s">
        <v>51</v>
      </c>
      <c r="B320" s="8" t="s">
        <v>27</v>
      </c>
      <c r="C320" s="40" t="s">
        <v>12</v>
      </c>
      <c r="D320" s="37">
        <v>12</v>
      </c>
      <c r="E320" s="37"/>
      <c r="F320" s="37"/>
      <c r="G320" s="17">
        <f>G321+G324+G327</f>
        <v>280</v>
      </c>
      <c r="H320" s="17">
        <f>H321+H324+H327</f>
        <v>0</v>
      </c>
      <c r="I320" s="17">
        <f>I321+I324+I327</f>
        <v>280</v>
      </c>
    </row>
    <row r="321" spans="1:9" ht="48" customHeight="1">
      <c r="A321" s="52" t="s">
        <v>296</v>
      </c>
      <c r="B321" s="8" t="s">
        <v>27</v>
      </c>
      <c r="C321" s="40" t="s">
        <v>12</v>
      </c>
      <c r="D321" s="37">
        <v>12</v>
      </c>
      <c r="E321" s="37" t="s">
        <v>213</v>
      </c>
      <c r="F321" s="37"/>
      <c r="G321" s="17">
        <f aca="true" t="shared" si="59" ref="G321:I322">G322</f>
        <v>28</v>
      </c>
      <c r="H321" s="17">
        <f t="shared" si="59"/>
        <v>0</v>
      </c>
      <c r="I321" s="17">
        <f t="shared" si="59"/>
        <v>28</v>
      </c>
    </row>
    <row r="322" spans="1:9" ht="30.75">
      <c r="A322" s="9" t="s">
        <v>125</v>
      </c>
      <c r="B322" s="8" t="s">
        <v>27</v>
      </c>
      <c r="C322" s="40" t="s">
        <v>12</v>
      </c>
      <c r="D322" s="37">
        <v>12</v>
      </c>
      <c r="E322" s="37" t="s">
        <v>214</v>
      </c>
      <c r="F322" s="37"/>
      <c r="G322" s="17">
        <f t="shared" si="59"/>
        <v>28</v>
      </c>
      <c r="H322" s="17">
        <f t="shared" si="59"/>
        <v>0</v>
      </c>
      <c r="I322" s="17">
        <f t="shared" si="59"/>
        <v>28</v>
      </c>
    </row>
    <row r="323" spans="1:9" ht="30.75">
      <c r="A323" s="9" t="s">
        <v>76</v>
      </c>
      <c r="B323" s="8" t="s">
        <v>27</v>
      </c>
      <c r="C323" s="40" t="s">
        <v>12</v>
      </c>
      <c r="D323" s="37">
        <v>12</v>
      </c>
      <c r="E323" s="37" t="s">
        <v>214</v>
      </c>
      <c r="F323" s="15" t="s">
        <v>63</v>
      </c>
      <c r="G323" s="17">
        <v>28</v>
      </c>
      <c r="H323" s="17">
        <f>I323-G323</f>
        <v>0</v>
      </c>
      <c r="I323" s="17">
        <v>28</v>
      </c>
    </row>
    <row r="324" spans="1:9" ht="63" customHeight="1">
      <c r="A324" s="53" t="s">
        <v>297</v>
      </c>
      <c r="B324" s="8" t="s">
        <v>27</v>
      </c>
      <c r="C324" s="15" t="s">
        <v>12</v>
      </c>
      <c r="D324" s="15" t="s">
        <v>50</v>
      </c>
      <c r="E324" s="15" t="s">
        <v>179</v>
      </c>
      <c r="F324" s="15"/>
      <c r="G324" s="17">
        <f aca="true" t="shared" si="60" ref="G324:I325">G325</f>
        <v>32</v>
      </c>
      <c r="H324" s="17">
        <f t="shared" si="60"/>
        <v>0</v>
      </c>
      <c r="I324" s="17">
        <f t="shared" si="60"/>
        <v>32</v>
      </c>
    </row>
    <row r="325" spans="1:9" ht="30.75">
      <c r="A325" s="9" t="s">
        <v>125</v>
      </c>
      <c r="B325" s="8" t="s">
        <v>27</v>
      </c>
      <c r="C325" s="15" t="s">
        <v>12</v>
      </c>
      <c r="D325" s="15" t="s">
        <v>50</v>
      </c>
      <c r="E325" s="15" t="s">
        <v>180</v>
      </c>
      <c r="F325" s="15"/>
      <c r="G325" s="17">
        <f t="shared" si="60"/>
        <v>32</v>
      </c>
      <c r="H325" s="17">
        <f t="shared" si="60"/>
        <v>0</v>
      </c>
      <c r="I325" s="17">
        <f t="shared" si="60"/>
        <v>32</v>
      </c>
    </row>
    <row r="326" spans="1:9" ht="30.75">
      <c r="A326" s="9" t="s">
        <v>76</v>
      </c>
      <c r="B326" s="8" t="s">
        <v>27</v>
      </c>
      <c r="C326" s="15" t="s">
        <v>12</v>
      </c>
      <c r="D326" s="15" t="s">
        <v>50</v>
      </c>
      <c r="E326" s="15" t="s">
        <v>180</v>
      </c>
      <c r="F326" s="15" t="s">
        <v>63</v>
      </c>
      <c r="G326" s="17">
        <v>32</v>
      </c>
      <c r="H326" s="17">
        <f>I326-G326</f>
        <v>0</v>
      </c>
      <c r="I326" s="17">
        <v>32</v>
      </c>
    </row>
    <row r="327" spans="1:9" ht="30.75">
      <c r="A327" s="9" t="s">
        <v>110</v>
      </c>
      <c r="B327" s="8" t="s">
        <v>27</v>
      </c>
      <c r="C327" s="40" t="s">
        <v>12</v>
      </c>
      <c r="D327" s="37">
        <v>12</v>
      </c>
      <c r="E327" s="15" t="s">
        <v>197</v>
      </c>
      <c r="F327" s="15"/>
      <c r="G327" s="17">
        <f>G328</f>
        <v>220</v>
      </c>
      <c r="H327" s="17">
        <f aca="true" t="shared" si="61" ref="H327:I329">H328</f>
        <v>0</v>
      </c>
      <c r="I327" s="17">
        <f t="shared" si="61"/>
        <v>220</v>
      </c>
    </row>
    <row r="328" spans="1:9" ht="30.75">
      <c r="A328" s="9" t="s">
        <v>111</v>
      </c>
      <c r="B328" s="8" t="s">
        <v>27</v>
      </c>
      <c r="C328" s="40" t="s">
        <v>12</v>
      </c>
      <c r="D328" s="37">
        <v>12</v>
      </c>
      <c r="E328" s="15" t="s">
        <v>215</v>
      </c>
      <c r="F328" s="15"/>
      <c r="G328" s="17">
        <f>G329</f>
        <v>220</v>
      </c>
      <c r="H328" s="17">
        <f t="shared" si="61"/>
        <v>0</v>
      </c>
      <c r="I328" s="17">
        <f t="shared" si="61"/>
        <v>220</v>
      </c>
    </row>
    <row r="329" spans="1:9" ht="46.5">
      <c r="A329" s="9" t="s">
        <v>112</v>
      </c>
      <c r="B329" s="8" t="s">
        <v>27</v>
      </c>
      <c r="C329" s="40" t="s">
        <v>12</v>
      </c>
      <c r="D329" s="37">
        <v>12</v>
      </c>
      <c r="E329" s="15" t="s">
        <v>216</v>
      </c>
      <c r="F329" s="15"/>
      <c r="G329" s="17">
        <f>G330</f>
        <v>220</v>
      </c>
      <c r="H329" s="17">
        <f t="shared" si="61"/>
        <v>0</v>
      </c>
      <c r="I329" s="17">
        <f t="shared" si="61"/>
        <v>220</v>
      </c>
    </row>
    <row r="330" spans="1:9" ht="30.75">
      <c r="A330" s="9" t="s">
        <v>76</v>
      </c>
      <c r="B330" s="8" t="s">
        <v>27</v>
      </c>
      <c r="C330" s="40" t="s">
        <v>12</v>
      </c>
      <c r="D330" s="37">
        <v>12</v>
      </c>
      <c r="E330" s="15" t="s">
        <v>216</v>
      </c>
      <c r="F330" s="15" t="s">
        <v>63</v>
      </c>
      <c r="G330" s="17">
        <v>220</v>
      </c>
      <c r="H330" s="17">
        <f>I330-G330</f>
        <v>0</v>
      </c>
      <c r="I330" s="17">
        <v>220</v>
      </c>
    </row>
    <row r="331" spans="1:9" ht="15">
      <c r="A331" s="20" t="s">
        <v>56</v>
      </c>
      <c r="B331" s="6" t="s">
        <v>27</v>
      </c>
      <c r="C331" s="38" t="s">
        <v>23</v>
      </c>
      <c r="D331" s="39"/>
      <c r="E331" s="11"/>
      <c r="F331" s="11"/>
      <c r="G331" s="13">
        <f>G332</f>
        <v>1021</v>
      </c>
      <c r="H331" s="13">
        <f>H332</f>
        <v>-800</v>
      </c>
      <c r="I331" s="13">
        <f>I332</f>
        <v>221</v>
      </c>
    </row>
    <row r="332" spans="1:9" ht="15">
      <c r="A332" s="14" t="s">
        <v>57</v>
      </c>
      <c r="B332" s="8" t="s">
        <v>27</v>
      </c>
      <c r="C332" s="15" t="s">
        <v>23</v>
      </c>
      <c r="D332" s="15" t="s">
        <v>16</v>
      </c>
      <c r="E332" s="15"/>
      <c r="F332" s="15"/>
      <c r="G332" s="17">
        <f>G333+G337</f>
        <v>1021</v>
      </c>
      <c r="H332" s="17">
        <f>H333+H337</f>
        <v>-800</v>
      </c>
      <c r="I332" s="17">
        <f>I333+I337</f>
        <v>221</v>
      </c>
    </row>
    <row r="333" spans="1:9" ht="66" customHeight="1">
      <c r="A333" s="52" t="s">
        <v>287</v>
      </c>
      <c r="B333" s="8" t="s">
        <v>27</v>
      </c>
      <c r="C333" s="15" t="s">
        <v>23</v>
      </c>
      <c r="D333" s="15" t="s">
        <v>16</v>
      </c>
      <c r="E333" s="15" t="s">
        <v>240</v>
      </c>
      <c r="F333" s="15"/>
      <c r="G333" s="17">
        <f>G334</f>
        <v>21</v>
      </c>
      <c r="H333" s="17">
        <f aca="true" t="shared" si="62" ref="H333:I335">H334</f>
        <v>0</v>
      </c>
      <c r="I333" s="17">
        <f t="shared" si="62"/>
        <v>21</v>
      </c>
    </row>
    <row r="334" spans="1:9" ht="108.75">
      <c r="A334" s="52" t="s">
        <v>367</v>
      </c>
      <c r="B334" s="8" t="s">
        <v>27</v>
      </c>
      <c r="C334" s="15" t="s">
        <v>23</v>
      </c>
      <c r="D334" s="15" t="s">
        <v>16</v>
      </c>
      <c r="E334" s="15" t="s">
        <v>364</v>
      </c>
      <c r="F334" s="15"/>
      <c r="G334" s="17">
        <f>G335</f>
        <v>21</v>
      </c>
      <c r="H334" s="17">
        <f t="shared" si="62"/>
        <v>0</v>
      </c>
      <c r="I334" s="17">
        <f t="shared" si="62"/>
        <v>21</v>
      </c>
    </row>
    <row r="335" spans="1:9" ht="62.25">
      <c r="A335" s="9" t="s">
        <v>365</v>
      </c>
      <c r="B335" s="8" t="s">
        <v>27</v>
      </c>
      <c r="C335" s="15" t="s">
        <v>23</v>
      </c>
      <c r="D335" s="15" t="s">
        <v>16</v>
      </c>
      <c r="E335" s="15" t="s">
        <v>366</v>
      </c>
      <c r="F335" s="15"/>
      <c r="G335" s="17">
        <f>G336</f>
        <v>21</v>
      </c>
      <c r="H335" s="17">
        <f t="shared" si="62"/>
        <v>0</v>
      </c>
      <c r="I335" s="17">
        <f t="shared" si="62"/>
        <v>21</v>
      </c>
    </row>
    <row r="336" spans="1:9" ht="46.5">
      <c r="A336" s="95" t="s">
        <v>368</v>
      </c>
      <c r="B336" s="8" t="s">
        <v>27</v>
      </c>
      <c r="C336" s="15" t="s">
        <v>23</v>
      </c>
      <c r="D336" s="15" t="s">
        <v>16</v>
      </c>
      <c r="E336" s="15" t="s">
        <v>366</v>
      </c>
      <c r="F336" s="15" t="s">
        <v>63</v>
      </c>
      <c r="G336" s="17">
        <v>21</v>
      </c>
      <c r="H336" s="17">
        <f>I336-G336</f>
        <v>0</v>
      </c>
      <c r="I336" s="17">
        <v>21</v>
      </c>
    </row>
    <row r="337" spans="1:9" ht="66" customHeight="1">
      <c r="A337" s="52" t="s">
        <v>298</v>
      </c>
      <c r="B337" s="8" t="s">
        <v>27</v>
      </c>
      <c r="C337" s="15" t="s">
        <v>23</v>
      </c>
      <c r="D337" s="15" t="s">
        <v>16</v>
      </c>
      <c r="E337" s="15" t="s">
        <v>239</v>
      </c>
      <c r="F337" s="15"/>
      <c r="G337" s="17">
        <f aca="true" t="shared" si="63" ref="G337:I338">G338</f>
        <v>1000</v>
      </c>
      <c r="H337" s="17">
        <f t="shared" si="63"/>
        <v>-800</v>
      </c>
      <c r="I337" s="17">
        <f t="shared" si="63"/>
        <v>200</v>
      </c>
    </row>
    <row r="338" spans="1:9" ht="30.75">
      <c r="A338" s="9" t="s">
        <v>125</v>
      </c>
      <c r="B338" s="8" t="s">
        <v>27</v>
      </c>
      <c r="C338" s="15" t="s">
        <v>23</v>
      </c>
      <c r="D338" s="15" t="s">
        <v>16</v>
      </c>
      <c r="E338" s="15" t="s">
        <v>238</v>
      </c>
      <c r="F338" s="15"/>
      <c r="G338" s="17">
        <f t="shared" si="63"/>
        <v>1000</v>
      </c>
      <c r="H338" s="17">
        <f t="shared" si="63"/>
        <v>-800</v>
      </c>
      <c r="I338" s="17">
        <f t="shared" si="63"/>
        <v>200</v>
      </c>
    </row>
    <row r="339" spans="1:9" ht="30.75">
      <c r="A339" s="9" t="s">
        <v>76</v>
      </c>
      <c r="B339" s="8" t="s">
        <v>27</v>
      </c>
      <c r="C339" s="15" t="s">
        <v>23</v>
      </c>
      <c r="D339" s="15" t="s">
        <v>16</v>
      </c>
      <c r="E339" s="15" t="s">
        <v>238</v>
      </c>
      <c r="F339" s="15" t="s">
        <v>63</v>
      </c>
      <c r="G339" s="17">
        <v>1000</v>
      </c>
      <c r="H339" s="17">
        <f>I339-G339</f>
        <v>-800</v>
      </c>
      <c r="I339" s="17">
        <v>200</v>
      </c>
    </row>
    <row r="340" spans="1:9" ht="15">
      <c r="A340" s="20" t="s">
        <v>13</v>
      </c>
      <c r="B340" s="7" t="s">
        <v>27</v>
      </c>
      <c r="C340" s="38" t="s">
        <v>14</v>
      </c>
      <c r="D340" s="15"/>
      <c r="E340" s="15"/>
      <c r="F340" s="15"/>
      <c r="G340" s="13">
        <f>G341</f>
        <v>200</v>
      </c>
      <c r="H340" s="13">
        <f aca="true" t="shared" si="64" ref="H340:I344">H341</f>
        <v>-200</v>
      </c>
      <c r="I340" s="13">
        <f t="shared" si="64"/>
        <v>0</v>
      </c>
    </row>
    <row r="341" spans="1:9" ht="15">
      <c r="A341" s="20" t="s">
        <v>15</v>
      </c>
      <c r="B341" s="22" t="s">
        <v>27</v>
      </c>
      <c r="C341" s="40" t="s">
        <v>14</v>
      </c>
      <c r="D341" s="40" t="s">
        <v>16</v>
      </c>
      <c r="E341" s="15"/>
      <c r="F341" s="15"/>
      <c r="G341" s="17">
        <f>G342</f>
        <v>200</v>
      </c>
      <c r="H341" s="17">
        <f t="shared" si="64"/>
        <v>-200</v>
      </c>
      <c r="I341" s="17">
        <f t="shared" si="64"/>
        <v>0</v>
      </c>
    </row>
    <row r="342" spans="1:9" ht="62.25">
      <c r="A342" s="53" t="s">
        <v>414</v>
      </c>
      <c r="B342" s="22" t="s">
        <v>27</v>
      </c>
      <c r="C342" s="18" t="s">
        <v>14</v>
      </c>
      <c r="D342" s="18" t="s">
        <v>16</v>
      </c>
      <c r="E342" s="18" t="s">
        <v>169</v>
      </c>
      <c r="F342" s="18"/>
      <c r="G342" s="17">
        <f>G343</f>
        <v>200</v>
      </c>
      <c r="H342" s="17">
        <f t="shared" si="64"/>
        <v>-200</v>
      </c>
      <c r="I342" s="17">
        <f t="shared" si="64"/>
        <v>0</v>
      </c>
    </row>
    <row r="343" spans="1:9" ht="93">
      <c r="A343" s="53" t="s">
        <v>304</v>
      </c>
      <c r="B343" s="22" t="s">
        <v>27</v>
      </c>
      <c r="C343" s="18" t="s">
        <v>14</v>
      </c>
      <c r="D343" s="18" t="s">
        <v>16</v>
      </c>
      <c r="E343" s="18" t="s">
        <v>176</v>
      </c>
      <c r="F343" s="18"/>
      <c r="G343" s="17">
        <f>G344</f>
        <v>200</v>
      </c>
      <c r="H343" s="17">
        <f t="shared" si="64"/>
        <v>-200</v>
      </c>
      <c r="I343" s="17">
        <f t="shared" si="64"/>
        <v>0</v>
      </c>
    </row>
    <row r="344" spans="1:9" ht="46.5">
      <c r="A344" s="95" t="s">
        <v>305</v>
      </c>
      <c r="B344" s="22" t="s">
        <v>27</v>
      </c>
      <c r="C344" s="18" t="s">
        <v>14</v>
      </c>
      <c r="D344" s="18" t="s">
        <v>16</v>
      </c>
      <c r="E344" s="18" t="s">
        <v>259</v>
      </c>
      <c r="F344" s="18"/>
      <c r="G344" s="17">
        <f>G345</f>
        <v>200</v>
      </c>
      <c r="H344" s="17">
        <f t="shared" si="64"/>
        <v>-200</v>
      </c>
      <c r="I344" s="17">
        <f t="shared" si="64"/>
        <v>0</v>
      </c>
    </row>
    <row r="345" spans="1:9" ht="49.5" customHeight="1">
      <c r="A345" s="9" t="s">
        <v>303</v>
      </c>
      <c r="B345" s="22" t="s">
        <v>27</v>
      </c>
      <c r="C345" s="18" t="s">
        <v>14</v>
      </c>
      <c r="D345" s="18" t="s">
        <v>16</v>
      </c>
      <c r="E345" s="18" t="s">
        <v>259</v>
      </c>
      <c r="F345" s="18" t="s">
        <v>63</v>
      </c>
      <c r="G345" s="17">
        <v>200</v>
      </c>
      <c r="H345" s="17">
        <f>I345-G345</f>
        <v>-200</v>
      </c>
      <c r="I345" s="17">
        <v>0</v>
      </c>
    </row>
    <row r="346" spans="1:9" ht="15">
      <c r="A346" s="20" t="s">
        <v>44</v>
      </c>
      <c r="B346" s="6" t="s">
        <v>27</v>
      </c>
      <c r="C346" s="39">
        <v>10</v>
      </c>
      <c r="D346" s="39"/>
      <c r="E346" s="39"/>
      <c r="F346" s="39"/>
      <c r="G346" s="13">
        <f>G347+G352</f>
        <v>773.3</v>
      </c>
      <c r="H346" s="13">
        <f>H347+H352</f>
        <v>0</v>
      </c>
      <c r="I346" s="13">
        <f>I347+I352</f>
        <v>773.3</v>
      </c>
    </row>
    <row r="347" spans="1:9" ht="15">
      <c r="A347" s="20" t="s">
        <v>66</v>
      </c>
      <c r="B347" s="6" t="s">
        <v>27</v>
      </c>
      <c r="C347" s="39">
        <v>10</v>
      </c>
      <c r="D347" s="38" t="s">
        <v>9</v>
      </c>
      <c r="E347" s="37"/>
      <c r="F347" s="37"/>
      <c r="G347" s="17">
        <f>G348</f>
        <v>43.2</v>
      </c>
      <c r="H347" s="17">
        <f aca="true" t="shared" si="65" ref="H347:I350">H348</f>
        <v>0</v>
      </c>
      <c r="I347" s="17">
        <f t="shared" si="65"/>
        <v>43.2</v>
      </c>
    </row>
    <row r="348" spans="1:9" ht="30.75">
      <c r="A348" s="14" t="s">
        <v>95</v>
      </c>
      <c r="B348" s="8" t="s">
        <v>27</v>
      </c>
      <c r="C348" s="15" t="s">
        <v>46</v>
      </c>
      <c r="D348" s="15" t="s">
        <v>9</v>
      </c>
      <c r="E348" s="16" t="s">
        <v>218</v>
      </c>
      <c r="F348" s="37"/>
      <c r="G348" s="17">
        <f>G349</f>
        <v>43.2</v>
      </c>
      <c r="H348" s="17">
        <f t="shared" si="65"/>
        <v>0</v>
      </c>
      <c r="I348" s="17">
        <f t="shared" si="65"/>
        <v>43.2</v>
      </c>
    </row>
    <row r="349" spans="1:9" ht="30.75">
      <c r="A349" s="14" t="s">
        <v>128</v>
      </c>
      <c r="B349" s="8" t="s">
        <v>27</v>
      </c>
      <c r="C349" s="15" t="s">
        <v>46</v>
      </c>
      <c r="D349" s="15" t="s">
        <v>9</v>
      </c>
      <c r="E349" s="16" t="s">
        <v>219</v>
      </c>
      <c r="F349" s="37"/>
      <c r="G349" s="17">
        <f>G350</f>
        <v>43.2</v>
      </c>
      <c r="H349" s="17">
        <f t="shared" si="65"/>
        <v>0</v>
      </c>
      <c r="I349" s="17">
        <f t="shared" si="65"/>
        <v>43.2</v>
      </c>
    </row>
    <row r="350" spans="1:9" ht="15">
      <c r="A350" s="14" t="s">
        <v>67</v>
      </c>
      <c r="B350" s="8" t="s">
        <v>27</v>
      </c>
      <c r="C350" s="15" t="s">
        <v>46</v>
      </c>
      <c r="D350" s="15" t="s">
        <v>9</v>
      </c>
      <c r="E350" s="16" t="s">
        <v>220</v>
      </c>
      <c r="F350" s="37"/>
      <c r="G350" s="17">
        <f>G351</f>
        <v>43.2</v>
      </c>
      <c r="H350" s="17">
        <f t="shared" si="65"/>
        <v>0</v>
      </c>
      <c r="I350" s="17">
        <f t="shared" si="65"/>
        <v>43.2</v>
      </c>
    </row>
    <row r="351" spans="1:9" ht="30.75">
      <c r="A351" s="14" t="s">
        <v>68</v>
      </c>
      <c r="B351" s="8" t="s">
        <v>27</v>
      </c>
      <c r="C351" s="15" t="s">
        <v>46</v>
      </c>
      <c r="D351" s="15" t="s">
        <v>9</v>
      </c>
      <c r="E351" s="16" t="s">
        <v>220</v>
      </c>
      <c r="F351" s="37">
        <v>300</v>
      </c>
      <c r="G351" s="17">
        <v>43.2</v>
      </c>
      <c r="H351" s="17">
        <f>I351-G351</f>
        <v>0</v>
      </c>
      <c r="I351" s="17">
        <v>43.2</v>
      </c>
    </row>
    <row r="352" spans="1:9" ht="15">
      <c r="A352" s="20" t="s">
        <v>47</v>
      </c>
      <c r="B352" s="6" t="s">
        <v>27</v>
      </c>
      <c r="C352" s="39">
        <v>10</v>
      </c>
      <c r="D352" s="38" t="s">
        <v>28</v>
      </c>
      <c r="E352" s="16"/>
      <c r="F352" s="37"/>
      <c r="G352" s="17">
        <f>G356+G353</f>
        <v>730.0999999999999</v>
      </c>
      <c r="H352" s="17">
        <f>H356+H353</f>
        <v>0</v>
      </c>
      <c r="I352" s="17">
        <f>I356+I353</f>
        <v>730.0999999999999</v>
      </c>
    </row>
    <row r="353" spans="1:9" ht="62.25">
      <c r="A353" s="53" t="s">
        <v>413</v>
      </c>
      <c r="B353" s="8" t="s">
        <v>27</v>
      </c>
      <c r="C353" s="37">
        <v>10</v>
      </c>
      <c r="D353" s="40" t="s">
        <v>28</v>
      </c>
      <c r="E353" s="16" t="s">
        <v>400</v>
      </c>
      <c r="F353" s="37"/>
      <c r="G353" s="17">
        <f aca="true" t="shared" si="66" ref="G353:I354">G354</f>
        <v>171.7</v>
      </c>
      <c r="H353" s="17">
        <f t="shared" si="66"/>
        <v>0</v>
      </c>
      <c r="I353" s="17">
        <f t="shared" si="66"/>
        <v>171.7</v>
      </c>
    </row>
    <row r="354" spans="1:9" ht="33.75" customHeight="1">
      <c r="A354" s="9" t="s">
        <v>125</v>
      </c>
      <c r="B354" s="8" t="s">
        <v>27</v>
      </c>
      <c r="C354" s="37">
        <v>10</v>
      </c>
      <c r="D354" s="40" t="s">
        <v>28</v>
      </c>
      <c r="E354" s="16" t="s">
        <v>401</v>
      </c>
      <c r="F354" s="37"/>
      <c r="G354" s="17">
        <f t="shared" si="66"/>
        <v>171.7</v>
      </c>
      <c r="H354" s="17">
        <f t="shared" si="66"/>
        <v>0</v>
      </c>
      <c r="I354" s="17">
        <f t="shared" si="66"/>
        <v>171.7</v>
      </c>
    </row>
    <row r="355" spans="1:9" ht="46.5">
      <c r="A355" s="9" t="s">
        <v>408</v>
      </c>
      <c r="B355" s="8" t="s">
        <v>27</v>
      </c>
      <c r="C355" s="37">
        <v>10</v>
      </c>
      <c r="D355" s="40" t="s">
        <v>28</v>
      </c>
      <c r="E355" s="16" t="s">
        <v>401</v>
      </c>
      <c r="F355" s="37">
        <v>300</v>
      </c>
      <c r="G355" s="17">
        <v>171.7</v>
      </c>
      <c r="H355" s="17">
        <f>I355-G355</f>
        <v>0</v>
      </c>
      <c r="I355" s="17">
        <v>171.7</v>
      </c>
    </row>
    <row r="356" spans="1:9" ht="30.75">
      <c r="A356" s="9" t="s">
        <v>274</v>
      </c>
      <c r="B356" s="8" t="s">
        <v>27</v>
      </c>
      <c r="C356" s="18" t="s">
        <v>46</v>
      </c>
      <c r="D356" s="18" t="s">
        <v>28</v>
      </c>
      <c r="E356" s="83" t="s">
        <v>275</v>
      </c>
      <c r="F356" s="37"/>
      <c r="G356" s="17">
        <f aca="true" t="shared" si="67" ref="G356:I357">G357</f>
        <v>558.4</v>
      </c>
      <c r="H356" s="17">
        <f t="shared" si="67"/>
        <v>0</v>
      </c>
      <c r="I356" s="17">
        <f t="shared" si="67"/>
        <v>558.4</v>
      </c>
    </row>
    <row r="357" spans="1:9" ht="48.75" customHeight="1">
      <c r="A357" s="9" t="s">
        <v>299</v>
      </c>
      <c r="B357" s="8" t="s">
        <v>27</v>
      </c>
      <c r="C357" s="18" t="s">
        <v>46</v>
      </c>
      <c r="D357" s="18" t="s">
        <v>28</v>
      </c>
      <c r="E357" s="83" t="s">
        <v>276</v>
      </c>
      <c r="F357" s="37"/>
      <c r="G357" s="17">
        <f t="shared" si="67"/>
        <v>558.4</v>
      </c>
      <c r="H357" s="17">
        <f t="shared" si="67"/>
        <v>0</v>
      </c>
      <c r="I357" s="17">
        <f t="shared" si="67"/>
        <v>558.4</v>
      </c>
    </row>
    <row r="358" spans="1:9" ht="30.75">
      <c r="A358" s="9" t="s">
        <v>68</v>
      </c>
      <c r="B358" s="8" t="s">
        <v>27</v>
      </c>
      <c r="C358" s="18" t="s">
        <v>46</v>
      </c>
      <c r="D358" s="18" t="s">
        <v>28</v>
      </c>
      <c r="E358" s="83" t="s">
        <v>276</v>
      </c>
      <c r="F358" s="37">
        <v>300</v>
      </c>
      <c r="G358" s="17">
        <v>558.4</v>
      </c>
      <c r="H358" s="17">
        <f>I358-G358</f>
        <v>0</v>
      </c>
      <c r="I358" s="17">
        <v>558.4</v>
      </c>
    </row>
    <row r="359" spans="1:9" ht="15">
      <c r="A359" s="20" t="s">
        <v>38</v>
      </c>
      <c r="B359" s="6" t="s">
        <v>27</v>
      </c>
      <c r="C359" s="39">
        <v>11</v>
      </c>
      <c r="D359" s="39"/>
      <c r="E359" s="39"/>
      <c r="F359" s="39"/>
      <c r="G359" s="13">
        <f>G360</f>
        <v>200</v>
      </c>
      <c r="H359" s="13">
        <f aca="true" t="shared" si="68" ref="H359:I362">H360</f>
        <v>0</v>
      </c>
      <c r="I359" s="13">
        <f t="shared" si="68"/>
        <v>200</v>
      </c>
    </row>
    <row r="360" spans="1:9" ht="15">
      <c r="A360" s="14" t="s">
        <v>55</v>
      </c>
      <c r="B360" s="8" t="s">
        <v>27</v>
      </c>
      <c r="C360" s="16">
        <v>11</v>
      </c>
      <c r="D360" s="15" t="s">
        <v>9</v>
      </c>
      <c r="E360" s="16"/>
      <c r="F360" s="15"/>
      <c r="G360" s="17">
        <f>G361</f>
        <v>200</v>
      </c>
      <c r="H360" s="17">
        <f t="shared" si="68"/>
        <v>0</v>
      </c>
      <c r="I360" s="17">
        <f t="shared" si="68"/>
        <v>200</v>
      </c>
    </row>
    <row r="361" spans="1:9" ht="78">
      <c r="A361" s="52" t="s">
        <v>300</v>
      </c>
      <c r="B361" s="8" t="s">
        <v>27</v>
      </c>
      <c r="C361" s="15" t="s">
        <v>48</v>
      </c>
      <c r="D361" s="15" t="s">
        <v>9</v>
      </c>
      <c r="E361" s="16" t="s">
        <v>221</v>
      </c>
      <c r="F361" s="15"/>
      <c r="G361" s="17">
        <f>G362</f>
        <v>200</v>
      </c>
      <c r="H361" s="17">
        <f t="shared" si="68"/>
        <v>0</v>
      </c>
      <c r="I361" s="17">
        <f t="shared" si="68"/>
        <v>200</v>
      </c>
    </row>
    <row r="362" spans="1:9" ht="30.75">
      <c r="A362" s="14" t="s">
        <v>129</v>
      </c>
      <c r="B362" s="8" t="s">
        <v>27</v>
      </c>
      <c r="C362" s="15" t="s">
        <v>48</v>
      </c>
      <c r="D362" s="15" t="s">
        <v>9</v>
      </c>
      <c r="E362" s="23" t="s">
        <v>222</v>
      </c>
      <c r="F362" s="15"/>
      <c r="G362" s="17">
        <f>G363</f>
        <v>200</v>
      </c>
      <c r="H362" s="17">
        <f t="shared" si="68"/>
        <v>0</v>
      </c>
      <c r="I362" s="17">
        <f t="shared" si="68"/>
        <v>200</v>
      </c>
    </row>
    <row r="363" spans="1:9" ht="30.75">
      <c r="A363" s="14" t="s">
        <v>76</v>
      </c>
      <c r="B363" s="8" t="s">
        <v>27</v>
      </c>
      <c r="C363" s="15" t="s">
        <v>48</v>
      </c>
      <c r="D363" s="15" t="s">
        <v>9</v>
      </c>
      <c r="E363" s="23" t="s">
        <v>222</v>
      </c>
      <c r="F363" s="15" t="s">
        <v>65</v>
      </c>
      <c r="G363" s="17">
        <v>200</v>
      </c>
      <c r="H363" s="17">
        <f>I363-G363</f>
        <v>0</v>
      </c>
      <c r="I363" s="17">
        <v>200</v>
      </c>
    </row>
    <row r="364" spans="1:9" ht="15">
      <c r="A364" s="20" t="s">
        <v>49</v>
      </c>
      <c r="B364" s="6" t="s">
        <v>27</v>
      </c>
      <c r="C364" s="39">
        <v>12</v>
      </c>
      <c r="D364" s="39"/>
      <c r="E364" s="39"/>
      <c r="F364" s="39"/>
      <c r="G364" s="13">
        <f>G365</f>
        <v>400</v>
      </c>
      <c r="H364" s="13">
        <f aca="true" t="shared" si="69" ref="H364:I368">H365</f>
        <v>0</v>
      </c>
      <c r="I364" s="13">
        <f t="shared" si="69"/>
        <v>400</v>
      </c>
    </row>
    <row r="365" spans="1:9" ht="15">
      <c r="A365" s="14" t="s">
        <v>45</v>
      </c>
      <c r="B365" s="8" t="s">
        <v>27</v>
      </c>
      <c r="C365" s="15" t="s">
        <v>50</v>
      </c>
      <c r="D365" s="15" t="s">
        <v>16</v>
      </c>
      <c r="E365" s="16"/>
      <c r="F365" s="15"/>
      <c r="G365" s="17">
        <f>G366</f>
        <v>400</v>
      </c>
      <c r="H365" s="17">
        <f t="shared" si="69"/>
        <v>0</v>
      </c>
      <c r="I365" s="17">
        <f t="shared" si="69"/>
        <v>400</v>
      </c>
    </row>
    <row r="366" spans="1:9" ht="30.75">
      <c r="A366" s="14" t="s">
        <v>95</v>
      </c>
      <c r="B366" s="8" t="s">
        <v>27</v>
      </c>
      <c r="C366" s="15" t="s">
        <v>50</v>
      </c>
      <c r="D366" s="15" t="s">
        <v>16</v>
      </c>
      <c r="E366" s="83" t="s">
        <v>218</v>
      </c>
      <c r="F366" s="18"/>
      <c r="G366" s="17">
        <f>G367</f>
        <v>400</v>
      </c>
      <c r="H366" s="17">
        <f t="shared" si="69"/>
        <v>0</v>
      </c>
      <c r="I366" s="17">
        <f t="shared" si="69"/>
        <v>400</v>
      </c>
    </row>
    <row r="367" spans="1:9" ht="30.75">
      <c r="A367" s="14" t="s">
        <v>96</v>
      </c>
      <c r="B367" s="8" t="s">
        <v>27</v>
      </c>
      <c r="C367" s="15" t="s">
        <v>50</v>
      </c>
      <c r="D367" s="15" t="s">
        <v>16</v>
      </c>
      <c r="E367" s="83" t="s">
        <v>302</v>
      </c>
      <c r="F367" s="18"/>
      <c r="G367" s="17">
        <f>G368</f>
        <v>400</v>
      </c>
      <c r="H367" s="17">
        <f t="shared" si="69"/>
        <v>0</v>
      </c>
      <c r="I367" s="17">
        <f t="shared" si="69"/>
        <v>400</v>
      </c>
    </row>
    <row r="368" spans="1:9" ht="62.25">
      <c r="A368" s="54" t="s">
        <v>336</v>
      </c>
      <c r="B368" s="66" t="s">
        <v>27</v>
      </c>
      <c r="C368" s="67" t="s">
        <v>50</v>
      </c>
      <c r="D368" s="56" t="s">
        <v>16</v>
      </c>
      <c r="E368" s="68" t="s">
        <v>301</v>
      </c>
      <c r="F368" s="58"/>
      <c r="G368" s="58">
        <f>G369</f>
        <v>400</v>
      </c>
      <c r="H368" s="58">
        <f t="shared" si="69"/>
        <v>0</v>
      </c>
      <c r="I368" s="58">
        <f t="shared" si="69"/>
        <v>400</v>
      </c>
    </row>
    <row r="369" spans="1:9" ht="30.75">
      <c r="A369" s="14" t="s">
        <v>76</v>
      </c>
      <c r="B369" s="66" t="s">
        <v>27</v>
      </c>
      <c r="C369" s="67" t="s">
        <v>50</v>
      </c>
      <c r="D369" s="56" t="s">
        <v>16</v>
      </c>
      <c r="E369" s="68" t="s">
        <v>301</v>
      </c>
      <c r="F369" s="67" t="s">
        <v>63</v>
      </c>
      <c r="G369" s="58">
        <v>400</v>
      </c>
      <c r="H369" s="58">
        <f>I369-G369</f>
        <v>0</v>
      </c>
      <c r="I369" s="58">
        <v>400</v>
      </c>
    </row>
    <row r="371" spans="1:9" ht="15">
      <c r="A371" s="21" t="s">
        <v>43</v>
      </c>
      <c r="B371" s="21"/>
      <c r="C371" s="21"/>
      <c r="D371" s="21"/>
      <c r="E371" s="21"/>
      <c r="F371" s="21"/>
      <c r="G371" s="24">
        <f>G15+G69+G160+G245</f>
        <v>93165.3</v>
      </c>
      <c r="H371" s="24">
        <f>H15+H69+H160+H245</f>
        <v>4669.200000000003</v>
      </c>
      <c r="I371" s="24">
        <f>I15+I69+I160+I245</f>
        <v>97834.5</v>
      </c>
    </row>
  </sheetData>
  <sheetProtection/>
  <mergeCells count="12">
    <mergeCell ref="A12:I12"/>
    <mergeCell ref="G13:I13"/>
    <mergeCell ref="A1:I1"/>
    <mergeCell ref="A5:I5"/>
    <mergeCell ref="A9:I9"/>
    <mergeCell ref="A10:I10"/>
    <mergeCell ref="A11:I11"/>
    <mergeCell ref="A2:I2"/>
    <mergeCell ref="A3:I3"/>
    <mergeCell ref="A4:I4"/>
    <mergeCell ref="A6:I6"/>
    <mergeCell ref="A7:I7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8.375" style="0" customWidth="1"/>
    <col min="2" max="2" width="4.875" style="0" customWidth="1"/>
    <col min="3" max="3" width="4.25390625" style="0" customWidth="1"/>
    <col min="4" max="4" width="4.375" style="0" customWidth="1"/>
    <col min="5" max="5" width="16.00390625" style="0" customWidth="1"/>
    <col min="6" max="6" width="7.00390625" style="0" customWidth="1"/>
    <col min="7" max="7" width="13.625" style="0" customWidth="1"/>
    <col min="8" max="8" width="13.00390625" style="0" customWidth="1"/>
    <col min="9" max="9" width="13.375" style="0" customWidth="1"/>
  </cols>
  <sheetData>
    <row r="1" spans="1:9" ht="15">
      <c r="A1" s="111" t="s">
        <v>388</v>
      </c>
      <c r="B1" s="111"/>
      <c r="C1" s="111"/>
      <c r="D1" s="111"/>
      <c r="E1" s="111"/>
      <c r="F1" s="111"/>
      <c r="G1" s="111"/>
      <c r="H1" s="111"/>
      <c r="I1" s="111"/>
    </row>
    <row r="2" spans="1:9" ht="15.75" customHeight="1">
      <c r="A2" s="112" t="s">
        <v>416</v>
      </c>
      <c r="B2" s="112"/>
      <c r="C2" s="112"/>
      <c r="D2" s="112"/>
      <c r="E2" s="112"/>
      <c r="F2" s="112"/>
      <c r="G2" s="112"/>
      <c r="H2" s="112"/>
      <c r="I2" s="112"/>
    </row>
    <row r="3" spans="1:9" ht="15">
      <c r="A3" s="114" t="s">
        <v>417</v>
      </c>
      <c r="B3" s="114"/>
      <c r="C3" s="114"/>
      <c r="D3" s="114"/>
      <c r="E3" s="114"/>
      <c r="F3" s="114"/>
      <c r="G3" s="114"/>
      <c r="H3" s="114"/>
      <c r="I3" s="114"/>
    </row>
    <row r="4" spans="1:9" ht="15">
      <c r="A4" s="114" t="s">
        <v>418</v>
      </c>
      <c r="B4" s="114"/>
      <c r="C4" s="114"/>
      <c r="D4" s="114"/>
      <c r="E4" s="114"/>
      <c r="F4" s="114"/>
      <c r="G4" s="114"/>
      <c r="H4" s="114"/>
      <c r="I4" s="114"/>
    </row>
    <row r="5" spans="1:9" ht="15">
      <c r="A5" s="112" t="s">
        <v>392</v>
      </c>
      <c r="B5" s="112"/>
      <c r="C5" s="112"/>
      <c r="D5" s="112"/>
      <c r="E5" s="112"/>
      <c r="F5" s="112"/>
      <c r="G5" s="112"/>
      <c r="H5" s="112"/>
      <c r="I5" s="112"/>
    </row>
    <row r="6" spans="1:9" ht="15">
      <c r="A6" s="112" t="s">
        <v>393</v>
      </c>
      <c r="B6" s="112"/>
      <c r="C6" s="112"/>
      <c r="D6" s="112"/>
      <c r="E6" s="112"/>
      <c r="F6" s="112"/>
      <c r="G6" s="112"/>
      <c r="H6" s="112"/>
      <c r="I6" s="112"/>
    </row>
    <row r="7" spans="1:9" ht="15">
      <c r="A7" s="112" t="s">
        <v>425</v>
      </c>
      <c r="B7" s="112"/>
      <c r="C7" s="112"/>
      <c r="D7" s="112"/>
      <c r="E7" s="112"/>
      <c r="F7" s="112"/>
      <c r="G7" s="112"/>
      <c r="H7" s="112"/>
      <c r="I7" s="112"/>
    </row>
    <row r="8" spans="1:11" ht="18.75" customHeight="1">
      <c r="A8" s="117"/>
      <c r="B8" s="117"/>
      <c r="C8" s="117"/>
      <c r="D8" s="117"/>
      <c r="E8" s="117"/>
      <c r="F8" s="117"/>
      <c r="G8" s="117"/>
      <c r="H8" s="117"/>
      <c r="I8" s="117"/>
      <c r="J8" s="109"/>
      <c r="K8" s="109"/>
    </row>
    <row r="9" spans="1:9" ht="18.75" customHeight="1">
      <c r="A9" s="113" t="s">
        <v>131</v>
      </c>
      <c r="B9" s="113"/>
      <c r="C9" s="113"/>
      <c r="D9" s="113"/>
      <c r="E9" s="113"/>
      <c r="F9" s="113"/>
      <c r="G9" s="113"/>
      <c r="H9" s="113"/>
      <c r="I9" s="113"/>
    </row>
    <row r="10" spans="1:9" ht="18.75" customHeight="1">
      <c r="A10" s="113" t="s">
        <v>132</v>
      </c>
      <c r="B10" s="113"/>
      <c r="C10" s="113"/>
      <c r="D10" s="113"/>
      <c r="E10" s="113"/>
      <c r="F10" s="113"/>
      <c r="G10" s="113"/>
      <c r="H10" s="113"/>
      <c r="I10" s="113"/>
    </row>
    <row r="11" spans="1:9" ht="18">
      <c r="A11" s="113" t="s">
        <v>375</v>
      </c>
      <c r="B11" s="113"/>
      <c r="C11" s="113"/>
      <c r="D11" s="113"/>
      <c r="E11" s="113"/>
      <c r="F11" s="113"/>
      <c r="G11" s="113"/>
      <c r="H11" s="113"/>
      <c r="I11" s="113"/>
    </row>
    <row r="12" spans="1:7" ht="18">
      <c r="A12" s="115"/>
      <c r="B12" s="115"/>
      <c r="C12" s="115"/>
      <c r="D12" s="115"/>
      <c r="E12" s="115"/>
      <c r="F12" s="115"/>
      <c r="G12" s="115"/>
    </row>
    <row r="13" spans="1:9" ht="15">
      <c r="A13" s="1"/>
      <c r="B13" s="2"/>
      <c r="C13" s="2"/>
      <c r="D13" s="2"/>
      <c r="E13" s="2"/>
      <c r="F13" s="2"/>
      <c r="G13" s="116" t="s">
        <v>0</v>
      </c>
      <c r="H13" s="116"/>
      <c r="I13" s="116"/>
    </row>
    <row r="14" spans="1:9" ht="46.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5" t="s">
        <v>7</v>
      </c>
      <c r="H14" s="110" t="s">
        <v>419</v>
      </c>
      <c r="I14" s="110" t="s">
        <v>420</v>
      </c>
    </row>
    <row r="15" spans="1:9" ht="46.5">
      <c r="A15" s="71" t="s">
        <v>230</v>
      </c>
      <c r="B15" s="72" t="s">
        <v>10</v>
      </c>
      <c r="C15" s="73"/>
      <c r="D15" s="73"/>
      <c r="E15" s="73"/>
      <c r="F15" s="73"/>
      <c r="G15" s="74">
        <f>G16+G32</f>
        <v>53690.8</v>
      </c>
      <c r="H15" s="74">
        <f>H16+H32</f>
        <v>8261.100000000002</v>
      </c>
      <c r="I15" s="74">
        <f>I16+I32</f>
        <v>61951.90000000001</v>
      </c>
    </row>
    <row r="16" spans="1:9" ht="15">
      <c r="A16" s="10" t="s">
        <v>13</v>
      </c>
      <c r="B16" s="7" t="s">
        <v>10</v>
      </c>
      <c r="C16" s="11" t="s">
        <v>14</v>
      </c>
      <c r="D16" s="11"/>
      <c r="E16" s="12"/>
      <c r="F16" s="11"/>
      <c r="G16" s="13">
        <f>G17</f>
        <v>8433</v>
      </c>
      <c r="H16" s="13">
        <f>H17</f>
        <v>-712.1999999999998</v>
      </c>
      <c r="I16" s="13">
        <f>I17</f>
        <v>7720.799999999999</v>
      </c>
    </row>
    <row r="17" spans="1:9" ht="15">
      <c r="A17" s="9" t="s">
        <v>15</v>
      </c>
      <c r="B17" s="8" t="s">
        <v>10</v>
      </c>
      <c r="C17" s="18" t="s">
        <v>14</v>
      </c>
      <c r="D17" s="15" t="s">
        <v>28</v>
      </c>
      <c r="E17" s="16"/>
      <c r="F17" s="15"/>
      <c r="G17" s="19">
        <f>G18+G28+G24</f>
        <v>8433</v>
      </c>
      <c r="H17" s="19">
        <f>H18+H28+H24</f>
        <v>-712.1999999999998</v>
      </c>
      <c r="I17" s="19">
        <f>I18+I28+I24</f>
        <v>7720.799999999999</v>
      </c>
    </row>
    <row r="18" spans="1:9" ht="48.75" customHeight="1">
      <c r="A18" s="52" t="s">
        <v>308</v>
      </c>
      <c r="B18" s="8" t="s">
        <v>10</v>
      </c>
      <c r="C18" s="40" t="s">
        <v>14</v>
      </c>
      <c r="D18" s="70" t="s">
        <v>28</v>
      </c>
      <c r="E18" s="37" t="s">
        <v>150</v>
      </c>
      <c r="F18" s="37"/>
      <c r="G18" s="17">
        <f>G19</f>
        <v>3196.6</v>
      </c>
      <c r="H18" s="17">
        <f>H19</f>
        <v>-712.1999999999998</v>
      </c>
      <c r="I18" s="17">
        <f>I19</f>
        <v>2484.4</v>
      </c>
    </row>
    <row r="19" spans="1:9" ht="46.5">
      <c r="A19" s="52" t="s">
        <v>117</v>
      </c>
      <c r="B19" s="8" t="s">
        <v>10</v>
      </c>
      <c r="C19" s="40" t="s">
        <v>14</v>
      </c>
      <c r="D19" s="70" t="s">
        <v>28</v>
      </c>
      <c r="E19" s="37" t="s">
        <v>149</v>
      </c>
      <c r="F19" s="37"/>
      <c r="G19" s="17">
        <f>G20+G22</f>
        <v>3196.6</v>
      </c>
      <c r="H19" s="17">
        <f>H20+H22</f>
        <v>-712.1999999999998</v>
      </c>
      <c r="I19" s="17">
        <f>I20+I22</f>
        <v>2484.4</v>
      </c>
    </row>
    <row r="20" spans="1:9" ht="30.75">
      <c r="A20" s="14" t="s">
        <v>118</v>
      </c>
      <c r="B20" s="8" t="s">
        <v>10</v>
      </c>
      <c r="C20" s="40" t="s">
        <v>14</v>
      </c>
      <c r="D20" s="70" t="s">
        <v>28</v>
      </c>
      <c r="E20" s="37" t="s">
        <v>151</v>
      </c>
      <c r="F20" s="37"/>
      <c r="G20" s="17">
        <f>G21</f>
        <v>3146.6</v>
      </c>
      <c r="H20" s="17">
        <f>H21</f>
        <v>-712.1999999999998</v>
      </c>
      <c r="I20" s="17">
        <f>I21</f>
        <v>2434.4</v>
      </c>
    </row>
    <row r="21" spans="1:9" ht="15">
      <c r="A21" s="9" t="s">
        <v>59</v>
      </c>
      <c r="B21" s="8" t="s">
        <v>10</v>
      </c>
      <c r="C21" s="40" t="s">
        <v>14</v>
      </c>
      <c r="D21" s="70" t="s">
        <v>28</v>
      </c>
      <c r="E21" s="37" t="s">
        <v>151</v>
      </c>
      <c r="F21" s="37">
        <v>610</v>
      </c>
      <c r="G21" s="17">
        <f>'решение (мест.полном.)'!G21</f>
        <v>3146.6</v>
      </c>
      <c r="H21" s="17">
        <f>'решение (мест.полном.)'!H21</f>
        <v>-712.1999999999998</v>
      </c>
      <c r="I21" s="17">
        <f>'решение (мест.полном.)'!I21</f>
        <v>2434.4</v>
      </c>
    </row>
    <row r="22" spans="1:9" ht="30.75">
      <c r="A22" s="9" t="s">
        <v>120</v>
      </c>
      <c r="B22" s="8" t="s">
        <v>10</v>
      </c>
      <c r="C22" s="40" t="s">
        <v>14</v>
      </c>
      <c r="D22" s="40" t="s">
        <v>28</v>
      </c>
      <c r="E22" s="37" t="s">
        <v>257</v>
      </c>
      <c r="F22" s="37"/>
      <c r="G22" s="17">
        <f>G23</f>
        <v>50</v>
      </c>
      <c r="H22" s="17">
        <f>H23</f>
        <v>0</v>
      </c>
      <c r="I22" s="17">
        <f>I23</f>
        <v>50</v>
      </c>
    </row>
    <row r="23" spans="1:9" ht="15">
      <c r="A23" s="9" t="s">
        <v>59</v>
      </c>
      <c r="B23" s="8" t="s">
        <v>10</v>
      </c>
      <c r="C23" s="40" t="s">
        <v>14</v>
      </c>
      <c r="D23" s="40" t="s">
        <v>28</v>
      </c>
      <c r="E23" s="37" t="s">
        <v>257</v>
      </c>
      <c r="F23" s="37">
        <v>610</v>
      </c>
      <c r="G23" s="17">
        <f>'решение (мест.полном.)'!G23</f>
        <v>50</v>
      </c>
      <c r="H23" s="17">
        <f>'решение (мест.полном.)'!H23</f>
        <v>0</v>
      </c>
      <c r="I23" s="17">
        <f>'решение (мест.полном.)'!I23</f>
        <v>50</v>
      </c>
    </row>
    <row r="24" spans="1:9" ht="46.5">
      <c r="A24" s="53" t="s">
        <v>117</v>
      </c>
      <c r="B24" s="8" t="s">
        <v>10</v>
      </c>
      <c r="C24" s="40" t="s">
        <v>14</v>
      </c>
      <c r="D24" s="40" t="s">
        <v>28</v>
      </c>
      <c r="E24" s="37" t="s">
        <v>149</v>
      </c>
      <c r="F24" s="37"/>
      <c r="G24" s="17">
        <f>G25</f>
        <v>4828.2</v>
      </c>
      <c r="H24" s="17">
        <f>H25</f>
        <v>0</v>
      </c>
      <c r="I24" s="17">
        <f>I25</f>
        <v>4828.2</v>
      </c>
    </row>
    <row r="25" spans="1:9" ht="125.25" customHeight="1">
      <c r="A25" s="9" t="s">
        <v>409</v>
      </c>
      <c r="B25" s="8" t="s">
        <v>10</v>
      </c>
      <c r="C25" s="40" t="s">
        <v>14</v>
      </c>
      <c r="D25" s="40" t="s">
        <v>28</v>
      </c>
      <c r="E25" s="37" t="s">
        <v>397</v>
      </c>
      <c r="F25" s="37"/>
      <c r="G25" s="17">
        <f>G26+G27</f>
        <v>4828.2</v>
      </c>
      <c r="H25" s="17">
        <f>H26+H27</f>
        <v>0</v>
      </c>
      <c r="I25" s="17">
        <f>I26+I27</f>
        <v>4828.2</v>
      </c>
    </row>
    <row r="26" spans="1:9" ht="31.5" customHeight="1">
      <c r="A26" s="9" t="s">
        <v>412</v>
      </c>
      <c r="B26" s="8" t="s">
        <v>10</v>
      </c>
      <c r="C26" s="40" t="s">
        <v>14</v>
      </c>
      <c r="D26" s="40" t="s">
        <v>28</v>
      </c>
      <c r="E26" s="37" t="s">
        <v>397</v>
      </c>
      <c r="F26" s="37">
        <v>610</v>
      </c>
      <c r="G26" s="17">
        <v>4779.9</v>
      </c>
      <c r="H26" s="17">
        <f>I26-G26</f>
        <v>0</v>
      </c>
      <c r="I26" s="17">
        <v>4779.9</v>
      </c>
    </row>
    <row r="27" spans="1:9" ht="30.75">
      <c r="A27" s="9" t="s">
        <v>270</v>
      </c>
      <c r="B27" s="8" t="s">
        <v>10</v>
      </c>
      <c r="C27" s="40" t="s">
        <v>14</v>
      </c>
      <c r="D27" s="40" t="s">
        <v>28</v>
      </c>
      <c r="E27" s="37" t="s">
        <v>397</v>
      </c>
      <c r="F27" s="37">
        <v>610</v>
      </c>
      <c r="G27" s="17">
        <v>48.3</v>
      </c>
      <c r="H27" s="17">
        <f>I27-G27</f>
        <v>0</v>
      </c>
      <c r="I27" s="17">
        <v>48.3</v>
      </c>
    </row>
    <row r="28" spans="1:9" ht="78">
      <c r="A28" s="9" t="s">
        <v>309</v>
      </c>
      <c r="B28" s="8" t="s">
        <v>10</v>
      </c>
      <c r="C28" s="40" t="s">
        <v>14</v>
      </c>
      <c r="D28" s="40" t="s">
        <v>28</v>
      </c>
      <c r="E28" s="37" t="s">
        <v>291</v>
      </c>
      <c r="F28" s="37"/>
      <c r="G28" s="17">
        <f>G29</f>
        <v>408.2</v>
      </c>
      <c r="H28" s="17">
        <f>H29</f>
        <v>0</v>
      </c>
      <c r="I28" s="17">
        <f>I29</f>
        <v>408.2</v>
      </c>
    </row>
    <row r="29" spans="1:9" ht="62.25">
      <c r="A29" s="9" t="s">
        <v>269</v>
      </c>
      <c r="B29" s="8" t="s">
        <v>10</v>
      </c>
      <c r="C29" s="40" t="s">
        <v>14</v>
      </c>
      <c r="D29" s="40" t="s">
        <v>28</v>
      </c>
      <c r="E29" s="37" t="s">
        <v>306</v>
      </c>
      <c r="F29" s="37"/>
      <c r="G29" s="17">
        <f>G30+G31</f>
        <v>408.2</v>
      </c>
      <c r="H29" s="17">
        <f>H30+H31</f>
        <v>0</v>
      </c>
      <c r="I29" s="17">
        <f>I30+I31</f>
        <v>408.2</v>
      </c>
    </row>
    <row r="30" spans="1:9" ht="30.75">
      <c r="A30" s="9" t="s">
        <v>270</v>
      </c>
      <c r="B30" s="8" t="s">
        <v>10</v>
      </c>
      <c r="C30" s="40" t="s">
        <v>14</v>
      </c>
      <c r="D30" s="40" t="s">
        <v>28</v>
      </c>
      <c r="E30" s="37" t="s">
        <v>306</v>
      </c>
      <c r="F30" s="37">
        <v>610</v>
      </c>
      <c r="G30" s="17">
        <v>400</v>
      </c>
      <c r="H30" s="17">
        <f>I30-G30</f>
        <v>0</v>
      </c>
      <c r="I30" s="17">
        <v>400</v>
      </c>
    </row>
    <row r="31" spans="1:9" ht="30.75">
      <c r="A31" s="9" t="s">
        <v>271</v>
      </c>
      <c r="B31" s="8" t="s">
        <v>10</v>
      </c>
      <c r="C31" s="40" t="s">
        <v>14</v>
      </c>
      <c r="D31" s="40" t="s">
        <v>28</v>
      </c>
      <c r="E31" s="37" t="s">
        <v>306</v>
      </c>
      <c r="F31" s="37">
        <v>610</v>
      </c>
      <c r="G31" s="17">
        <f>'решение (мест.полном.)'!G26</f>
        <v>8.2</v>
      </c>
      <c r="H31" s="17">
        <f>'решение (мест.полном.)'!H26</f>
        <v>0</v>
      </c>
      <c r="I31" s="17">
        <f>'решение (мест.полном.)'!I26</f>
        <v>8.2</v>
      </c>
    </row>
    <row r="32" spans="1:9" ht="15">
      <c r="A32" s="20" t="s">
        <v>81</v>
      </c>
      <c r="B32" s="6" t="s">
        <v>10</v>
      </c>
      <c r="C32" s="38" t="s">
        <v>11</v>
      </c>
      <c r="D32" s="39"/>
      <c r="E32" s="39"/>
      <c r="F32" s="39"/>
      <c r="G32" s="13">
        <f>G33+G64</f>
        <v>45257.8</v>
      </c>
      <c r="H32" s="13">
        <f>H33+H64</f>
        <v>8973.300000000001</v>
      </c>
      <c r="I32" s="13">
        <f>I33+I64</f>
        <v>54231.100000000006</v>
      </c>
    </row>
    <row r="33" spans="1:9" ht="15">
      <c r="A33" s="9" t="s">
        <v>61</v>
      </c>
      <c r="B33" s="8" t="s">
        <v>10</v>
      </c>
      <c r="C33" s="40" t="s">
        <v>11</v>
      </c>
      <c r="D33" s="40" t="s">
        <v>9</v>
      </c>
      <c r="E33" s="37"/>
      <c r="F33" s="37"/>
      <c r="G33" s="17">
        <f>G37+G34+G60+G53</f>
        <v>36400.1</v>
      </c>
      <c r="H33" s="17">
        <f>H37+H34+H60+H53</f>
        <v>8973.300000000001</v>
      </c>
      <c r="I33" s="17">
        <f>I37+I34+I60+I53</f>
        <v>45373.4</v>
      </c>
    </row>
    <row r="34" spans="1:9" ht="67.5" customHeight="1">
      <c r="A34" s="52" t="s">
        <v>287</v>
      </c>
      <c r="B34" s="8" t="s">
        <v>10</v>
      </c>
      <c r="C34" s="40" t="s">
        <v>11</v>
      </c>
      <c r="D34" s="40" t="s">
        <v>9</v>
      </c>
      <c r="E34" s="15" t="s">
        <v>240</v>
      </c>
      <c r="F34" s="15"/>
      <c r="G34" s="17">
        <f aca="true" t="shared" si="0" ref="G34:I35">G35</f>
        <v>666.8</v>
      </c>
      <c r="H34" s="17">
        <f t="shared" si="0"/>
        <v>0</v>
      </c>
      <c r="I34" s="17">
        <f t="shared" si="0"/>
        <v>666.8</v>
      </c>
    </row>
    <row r="35" spans="1:9" ht="78">
      <c r="A35" s="86" t="s">
        <v>260</v>
      </c>
      <c r="B35" s="8" t="s">
        <v>10</v>
      </c>
      <c r="C35" s="40" t="s">
        <v>11</v>
      </c>
      <c r="D35" s="40" t="s">
        <v>9</v>
      </c>
      <c r="E35" s="37" t="s">
        <v>264</v>
      </c>
      <c r="F35" s="37"/>
      <c r="G35" s="19">
        <f t="shared" si="0"/>
        <v>666.8</v>
      </c>
      <c r="H35" s="19">
        <f t="shared" si="0"/>
        <v>0</v>
      </c>
      <c r="I35" s="19">
        <f t="shared" si="0"/>
        <v>666.8</v>
      </c>
    </row>
    <row r="36" spans="1:9" ht="34.5" customHeight="1">
      <c r="A36" s="9" t="s">
        <v>270</v>
      </c>
      <c r="B36" s="8" t="s">
        <v>10</v>
      </c>
      <c r="C36" s="40" t="s">
        <v>11</v>
      </c>
      <c r="D36" s="40" t="s">
        <v>9</v>
      </c>
      <c r="E36" s="37" t="s">
        <v>264</v>
      </c>
      <c r="F36" s="37">
        <v>610</v>
      </c>
      <c r="G36" s="17">
        <v>666.8</v>
      </c>
      <c r="H36" s="17">
        <f>I36-G36</f>
        <v>0</v>
      </c>
      <c r="I36" s="17">
        <v>666.8</v>
      </c>
    </row>
    <row r="37" spans="1:9" ht="51" customHeight="1">
      <c r="A37" s="52" t="s">
        <v>308</v>
      </c>
      <c r="B37" s="8" t="s">
        <v>10</v>
      </c>
      <c r="C37" s="40" t="s">
        <v>11</v>
      </c>
      <c r="D37" s="40" t="s">
        <v>9</v>
      </c>
      <c r="E37" s="37" t="s">
        <v>150</v>
      </c>
      <c r="F37" s="37"/>
      <c r="G37" s="17">
        <f>G38+G43+G48</f>
        <v>10999.8</v>
      </c>
      <c r="H37" s="17">
        <f>H38+H43+H48</f>
        <v>-6672.6</v>
      </c>
      <c r="I37" s="17">
        <f>I38+I43+I48</f>
        <v>4327.2</v>
      </c>
    </row>
    <row r="38" spans="1:9" ht="30.75">
      <c r="A38" s="52" t="s">
        <v>119</v>
      </c>
      <c r="B38" s="8" t="s">
        <v>10</v>
      </c>
      <c r="C38" s="40" t="s">
        <v>11</v>
      </c>
      <c r="D38" s="40" t="s">
        <v>9</v>
      </c>
      <c r="E38" s="37" t="s">
        <v>152</v>
      </c>
      <c r="F38" s="37"/>
      <c r="G38" s="17">
        <f>G39+G41</f>
        <v>6118.5</v>
      </c>
      <c r="H38" s="17">
        <f>H39+H41</f>
        <v>-4658.5</v>
      </c>
      <c r="I38" s="17">
        <f>I39+I41</f>
        <v>1460</v>
      </c>
    </row>
    <row r="39" spans="1:9" ht="15">
      <c r="A39" s="14" t="s">
        <v>82</v>
      </c>
      <c r="B39" s="8" t="s">
        <v>10</v>
      </c>
      <c r="C39" s="40" t="s">
        <v>11</v>
      </c>
      <c r="D39" s="40" t="s">
        <v>9</v>
      </c>
      <c r="E39" s="37" t="s">
        <v>153</v>
      </c>
      <c r="F39" s="37"/>
      <c r="G39" s="17">
        <f>G40</f>
        <v>5928.5</v>
      </c>
      <c r="H39" s="17">
        <f>H40</f>
        <v>-4658.5</v>
      </c>
      <c r="I39" s="17">
        <f>I40</f>
        <v>1270</v>
      </c>
    </row>
    <row r="40" spans="1:9" ht="15">
      <c r="A40" s="9" t="s">
        <v>59</v>
      </c>
      <c r="B40" s="8" t="s">
        <v>10</v>
      </c>
      <c r="C40" s="40" t="s">
        <v>11</v>
      </c>
      <c r="D40" s="40" t="s">
        <v>9</v>
      </c>
      <c r="E40" s="37" t="s">
        <v>153</v>
      </c>
      <c r="F40" s="37">
        <v>610</v>
      </c>
      <c r="G40" s="17">
        <f>'решение (мест.полном.)'!G32</f>
        <v>5928.5</v>
      </c>
      <c r="H40" s="17">
        <f>'решение (мест.полном.)'!H32</f>
        <v>-4658.5</v>
      </c>
      <c r="I40" s="17">
        <f>'решение (мест.полном.)'!I32</f>
        <v>1270</v>
      </c>
    </row>
    <row r="41" spans="1:9" ht="30.75">
      <c r="A41" s="9" t="s">
        <v>120</v>
      </c>
      <c r="B41" s="8" t="s">
        <v>10</v>
      </c>
      <c r="C41" s="40" t="s">
        <v>11</v>
      </c>
      <c r="D41" s="40" t="s">
        <v>9</v>
      </c>
      <c r="E41" s="37" t="s">
        <v>154</v>
      </c>
      <c r="F41" s="37"/>
      <c r="G41" s="17">
        <f>G42</f>
        <v>190</v>
      </c>
      <c r="H41" s="17">
        <f>H42</f>
        <v>0</v>
      </c>
      <c r="I41" s="17">
        <f>I42</f>
        <v>190</v>
      </c>
    </row>
    <row r="42" spans="1:9" ht="15">
      <c r="A42" s="9" t="s">
        <v>59</v>
      </c>
      <c r="B42" s="8" t="s">
        <v>10</v>
      </c>
      <c r="C42" s="40" t="s">
        <v>11</v>
      </c>
      <c r="D42" s="40" t="s">
        <v>9</v>
      </c>
      <c r="E42" s="37" t="s">
        <v>154</v>
      </c>
      <c r="F42" s="37">
        <v>610</v>
      </c>
      <c r="G42" s="17">
        <f>'решение (мест.полном.)'!G34</f>
        <v>190</v>
      </c>
      <c r="H42" s="17">
        <f>'решение (мест.полном.)'!H34</f>
        <v>0</v>
      </c>
      <c r="I42" s="17">
        <f>'решение (мест.полном.)'!I34</f>
        <v>190</v>
      </c>
    </row>
    <row r="43" spans="1:9" ht="30.75">
      <c r="A43" s="52" t="s">
        <v>121</v>
      </c>
      <c r="B43" s="8" t="s">
        <v>10</v>
      </c>
      <c r="C43" s="40" t="s">
        <v>11</v>
      </c>
      <c r="D43" s="40" t="s">
        <v>9</v>
      </c>
      <c r="E43" s="37" t="s">
        <v>155</v>
      </c>
      <c r="F43" s="37"/>
      <c r="G43" s="17">
        <f>G44+G46</f>
        <v>656.2</v>
      </c>
      <c r="H43" s="17">
        <f>H44+H46</f>
        <v>0</v>
      </c>
      <c r="I43" s="17">
        <f>I44+I46</f>
        <v>656.2</v>
      </c>
    </row>
    <row r="44" spans="1:9" ht="17.25" customHeight="1">
      <c r="A44" s="9" t="s">
        <v>18</v>
      </c>
      <c r="B44" s="8" t="s">
        <v>10</v>
      </c>
      <c r="C44" s="40" t="s">
        <v>11</v>
      </c>
      <c r="D44" s="40" t="s">
        <v>9</v>
      </c>
      <c r="E44" s="37" t="s">
        <v>156</v>
      </c>
      <c r="F44" s="37"/>
      <c r="G44" s="17">
        <f>G45</f>
        <v>646.2</v>
      </c>
      <c r="H44" s="17">
        <f>H45</f>
        <v>0</v>
      </c>
      <c r="I44" s="17">
        <f>I45</f>
        <v>646.2</v>
      </c>
    </row>
    <row r="45" spans="1:9" ht="15">
      <c r="A45" s="9" t="s">
        <v>59</v>
      </c>
      <c r="B45" s="8" t="s">
        <v>10</v>
      </c>
      <c r="C45" s="40" t="s">
        <v>11</v>
      </c>
      <c r="D45" s="40" t="s">
        <v>9</v>
      </c>
      <c r="E45" s="37" t="s">
        <v>156</v>
      </c>
      <c r="F45" s="37">
        <v>610</v>
      </c>
      <c r="G45" s="17">
        <f>'решение (мест.полном.)'!G37</f>
        <v>646.2</v>
      </c>
      <c r="H45" s="17">
        <f>'решение (мест.полном.)'!H37</f>
        <v>0</v>
      </c>
      <c r="I45" s="17">
        <f>'решение (мест.полном.)'!I37</f>
        <v>646.2</v>
      </c>
    </row>
    <row r="46" spans="1:9" ht="30.75">
      <c r="A46" s="9" t="s">
        <v>120</v>
      </c>
      <c r="B46" s="8" t="s">
        <v>10</v>
      </c>
      <c r="C46" s="40" t="s">
        <v>11</v>
      </c>
      <c r="D46" s="40" t="s">
        <v>9</v>
      </c>
      <c r="E46" s="37" t="s">
        <v>381</v>
      </c>
      <c r="F46" s="37"/>
      <c r="G46" s="17">
        <f>G47</f>
        <v>10</v>
      </c>
      <c r="H46" s="17">
        <f>H47</f>
        <v>0</v>
      </c>
      <c r="I46" s="17">
        <f>I47</f>
        <v>10</v>
      </c>
    </row>
    <row r="47" spans="1:9" ht="15">
      <c r="A47" s="9" t="s">
        <v>59</v>
      </c>
      <c r="B47" s="8" t="s">
        <v>10</v>
      </c>
      <c r="C47" s="40" t="s">
        <v>11</v>
      </c>
      <c r="D47" s="40" t="s">
        <v>9</v>
      </c>
      <c r="E47" s="37" t="s">
        <v>381</v>
      </c>
      <c r="F47" s="37">
        <v>610</v>
      </c>
      <c r="G47" s="17">
        <f>'решение (мест.полном.)'!G39</f>
        <v>10</v>
      </c>
      <c r="H47" s="17">
        <f>'решение (мест.полном.)'!H39</f>
        <v>0</v>
      </c>
      <c r="I47" s="17">
        <f>'решение (мест.полном.)'!I39</f>
        <v>10</v>
      </c>
    </row>
    <row r="48" spans="1:9" ht="48" customHeight="1">
      <c r="A48" s="52" t="s">
        <v>122</v>
      </c>
      <c r="B48" s="8" t="s">
        <v>10</v>
      </c>
      <c r="C48" s="40" t="s">
        <v>11</v>
      </c>
      <c r="D48" s="40" t="s">
        <v>9</v>
      </c>
      <c r="E48" s="37" t="s">
        <v>157</v>
      </c>
      <c r="F48" s="37"/>
      <c r="G48" s="17">
        <f>G49+G51</f>
        <v>4225.1</v>
      </c>
      <c r="H48" s="17">
        <f>H49+H51</f>
        <v>-2014.1000000000004</v>
      </c>
      <c r="I48" s="17">
        <f>I49+I51</f>
        <v>2211</v>
      </c>
    </row>
    <row r="49" spans="1:9" ht="15">
      <c r="A49" s="9" t="s">
        <v>19</v>
      </c>
      <c r="B49" s="8" t="s">
        <v>10</v>
      </c>
      <c r="C49" s="40" t="s">
        <v>11</v>
      </c>
      <c r="D49" s="40" t="s">
        <v>9</v>
      </c>
      <c r="E49" s="37" t="s">
        <v>158</v>
      </c>
      <c r="F49" s="37"/>
      <c r="G49" s="17">
        <f>G50</f>
        <v>4185.1</v>
      </c>
      <c r="H49" s="17">
        <f>H50</f>
        <v>-2014.1000000000004</v>
      </c>
      <c r="I49" s="17">
        <f>I50</f>
        <v>2171</v>
      </c>
    </row>
    <row r="50" spans="1:9" ht="15">
      <c r="A50" s="9" t="s">
        <v>59</v>
      </c>
      <c r="B50" s="8" t="s">
        <v>10</v>
      </c>
      <c r="C50" s="40" t="s">
        <v>11</v>
      </c>
      <c r="D50" s="40" t="s">
        <v>9</v>
      </c>
      <c r="E50" s="37" t="s">
        <v>158</v>
      </c>
      <c r="F50" s="37">
        <v>610</v>
      </c>
      <c r="G50" s="17">
        <f>'решение (мест.полном.)'!G42</f>
        <v>4185.1</v>
      </c>
      <c r="H50" s="17">
        <f>'решение (мест.полном.)'!H42</f>
        <v>-2014.1000000000004</v>
      </c>
      <c r="I50" s="17">
        <f>'решение (мест.полном.)'!I42</f>
        <v>2171</v>
      </c>
    </row>
    <row r="51" spans="1:9" ht="30.75">
      <c r="A51" s="9" t="s">
        <v>120</v>
      </c>
      <c r="B51" s="8" t="s">
        <v>10</v>
      </c>
      <c r="C51" s="40" t="s">
        <v>11</v>
      </c>
      <c r="D51" s="40" t="s">
        <v>9</v>
      </c>
      <c r="E51" s="37" t="s">
        <v>244</v>
      </c>
      <c r="F51" s="37"/>
      <c r="G51" s="17">
        <f>G52</f>
        <v>40</v>
      </c>
      <c r="H51" s="17">
        <f>H52</f>
        <v>0</v>
      </c>
      <c r="I51" s="17">
        <f>I52</f>
        <v>40</v>
      </c>
    </row>
    <row r="52" spans="1:9" ht="15">
      <c r="A52" s="9" t="s">
        <v>59</v>
      </c>
      <c r="B52" s="8" t="s">
        <v>10</v>
      </c>
      <c r="C52" s="40" t="s">
        <v>11</v>
      </c>
      <c r="D52" s="40" t="s">
        <v>9</v>
      </c>
      <c r="E52" s="37" t="s">
        <v>244</v>
      </c>
      <c r="F52" s="37">
        <v>610</v>
      </c>
      <c r="G52" s="17">
        <f>'решение (мест.полном.)'!G44</f>
        <v>40</v>
      </c>
      <c r="H52" s="17">
        <f>'решение (мест.полном.)'!H44</f>
        <v>0</v>
      </c>
      <c r="I52" s="17">
        <f>'решение (мест.полном.)'!I44</f>
        <v>40</v>
      </c>
    </row>
    <row r="53" spans="1:9" ht="81" customHeight="1">
      <c r="A53" s="9" t="s">
        <v>382</v>
      </c>
      <c r="B53" s="8" t="s">
        <v>10</v>
      </c>
      <c r="C53" s="40" t="s">
        <v>11</v>
      </c>
      <c r="D53" s="40" t="s">
        <v>9</v>
      </c>
      <c r="E53" s="37" t="s">
        <v>149</v>
      </c>
      <c r="F53" s="37"/>
      <c r="G53" s="17">
        <f>G54+G58+G56</f>
        <v>23349.7</v>
      </c>
      <c r="H53" s="17">
        <f>H54+H58+H56</f>
        <v>15645.900000000001</v>
      </c>
      <c r="I53" s="17">
        <f>I54+I58+I56</f>
        <v>38995.6</v>
      </c>
    </row>
    <row r="54" spans="1:9" ht="46.5">
      <c r="A54" s="9" t="s">
        <v>305</v>
      </c>
      <c r="B54" s="8" t="s">
        <v>10</v>
      </c>
      <c r="C54" s="40" t="s">
        <v>11</v>
      </c>
      <c r="D54" s="40" t="s">
        <v>9</v>
      </c>
      <c r="E54" s="37" t="s">
        <v>394</v>
      </c>
      <c r="F54" s="37"/>
      <c r="G54" s="17">
        <f>G55</f>
        <v>20202</v>
      </c>
      <c r="H54" s="17">
        <f>H55</f>
        <v>0</v>
      </c>
      <c r="I54" s="17">
        <f>I55</f>
        <v>20202</v>
      </c>
    </row>
    <row r="55" spans="1:9" ht="78">
      <c r="A55" s="9" t="s">
        <v>395</v>
      </c>
      <c r="B55" s="8" t="s">
        <v>10</v>
      </c>
      <c r="C55" s="40" t="s">
        <v>11</v>
      </c>
      <c r="D55" s="40" t="s">
        <v>9</v>
      </c>
      <c r="E55" s="37" t="s">
        <v>394</v>
      </c>
      <c r="F55" s="37">
        <v>200</v>
      </c>
      <c r="G55" s="17">
        <v>20202</v>
      </c>
      <c r="H55" s="17">
        <f>I55-G55</f>
        <v>0</v>
      </c>
      <c r="I55" s="17">
        <v>20202</v>
      </c>
    </row>
    <row r="56" spans="1:9" ht="46.5">
      <c r="A56" s="9" t="s">
        <v>305</v>
      </c>
      <c r="B56" s="8" t="s">
        <v>10</v>
      </c>
      <c r="C56" s="40" t="s">
        <v>11</v>
      </c>
      <c r="D56" s="40" t="s">
        <v>9</v>
      </c>
      <c r="E56" s="37" t="s">
        <v>424</v>
      </c>
      <c r="F56" s="37"/>
      <c r="G56" s="17">
        <f>G57</f>
        <v>2084.4</v>
      </c>
      <c r="H56" s="17">
        <f>H57</f>
        <v>0</v>
      </c>
      <c r="I56" s="17">
        <f>I57</f>
        <v>2084.4</v>
      </c>
    </row>
    <row r="57" spans="1:9" ht="78">
      <c r="A57" s="9" t="s">
        <v>396</v>
      </c>
      <c r="B57" s="8" t="s">
        <v>10</v>
      </c>
      <c r="C57" s="40" t="s">
        <v>11</v>
      </c>
      <c r="D57" s="40" t="s">
        <v>9</v>
      </c>
      <c r="E57" s="37" t="s">
        <v>424</v>
      </c>
      <c r="F57" s="37">
        <v>200</v>
      </c>
      <c r="G57" s="17">
        <v>2084.4</v>
      </c>
      <c r="H57" s="17">
        <f>I57-G57</f>
        <v>0</v>
      </c>
      <c r="I57" s="17">
        <v>2084.4</v>
      </c>
    </row>
    <row r="58" spans="1:9" ht="46.5">
      <c r="A58" s="9" t="s">
        <v>305</v>
      </c>
      <c r="B58" s="8" t="s">
        <v>10</v>
      </c>
      <c r="C58" s="40" t="s">
        <v>11</v>
      </c>
      <c r="D58" s="40" t="s">
        <v>9</v>
      </c>
      <c r="E58" s="37" t="s">
        <v>424</v>
      </c>
      <c r="F58" s="37"/>
      <c r="G58" s="17">
        <f>G59</f>
        <v>1063.3</v>
      </c>
      <c r="H58" s="17">
        <f>H59</f>
        <v>15645.900000000001</v>
      </c>
      <c r="I58" s="17">
        <f>I59</f>
        <v>16709.2</v>
      </c>
    </row>
    <row r="59" spans="1:9" ht="78">
      <c r="A59" s="9" t="s">
        <v>383</v>
      </c>
      <c r="B59" s="8" t="s">
        <v>10</v>
      </c>
      <c r="C59" s="40" t="s">
        <v>11</v>
      </c>
      <c r="D59" s="40" t="s">
        <v>9</v>
      </c>
      <c r="E59" s="37" t="s">
        <v>424</v>
      </c>
      <c r="F59" s="37">
        <v>200</v>
      </c>
      <c r="G59" s="17">
        <f>'решение (мест.полном.)'!G47</f>
        <v>1063.3</v>
      </c>
      <c r="H59" s="17">
        <f>'решение (мест.полном.)'!H47</f>
        <v>15645.900000000001</v>
      </c>
      <c r="I59" s="17">
        <f>'решение (мест.полном.)'!I47</f>
        <v>16709.2</v>
      </c>
    </row>
    <row r="60" spans="1:9" ht="78">
      <c r="A60" s="9" t="s">
        <v>309</v>
      </c>
      <c r="B60" s="8" t="s">
        <v>10</v>
      </c>
      <c r="C60" s="70" t="s">
        <v>11</v>
      </c>
      <c r="D60" s="40" t="s">
        <v>9</v>
      </c>
      <c r="E60" s="37" t="s">
        <v>291</v>
      </c>
      <c r="F60" s="37"/>
      <c r="G60" s="17">
        <f>G61</f>
        <v>1383.8</v>
      </c>
      <c r="H60" s="17">
        <f>H61</f>
        <v>0</v>
      </c>
      <c r="I60" s="17">
        <f>I61</f>
        <v>1383.8</v>
      </c>
    </row>
    <row r="61" spans="1:9" ht="62.25">
      <c r="A61" s="9" t="s">
        <v>269</v>
      </c>
      <c r="B61" s="8" t="s">
        <v>10</v>
      </c>
      <c r="C61" s="70" t="s">
        <v>11</v>
      </c>
      <c r="D61" s="40" t="s">
        <v>9</v>
      </c>
      <c r="E61" s="37" t="s">
        <v>306</v>
      </c>
      <c r="F61" s="37"/>
      <c r="G61" s="17">
        <f>G62+G63</f>
        <v>1383.8</v>
      </c>
      <c r="H61" s="17">
        <f>H62+H63</f>
        <v>0</v>
      </c>
      <c r="I61" s="17">
        <f>I62+I63</f>
        <v>1383.8</v>
      </c>
    </row>
    <row r="62" spans="1:9" ht="30.75">
      <c r="A62" s="9" t="s">
        <v>270</v>
      </c>
      <c r="B62" s="8" t="s">
        <v>10</v>
      </c>
      <c r="C62" s="70" t="s">
        <v>11</v>
      </c>
      <c r="D62" s="40" t="s">
        <v>9</v>
      </c>
      <c r="E62" s="37" t="s">
        <v>306</v>
      </c>
      <c r="F62" s="37">
        <v>610</v>
      </c>
      <c r="G62" s="17">
        <v>1370</v>
      </c>
      <c r="H62" s="17">
        <f>I62-G62</f>
        <v>0</v>
      </c>
      <c r="I62" s="17">
        <v>1370</v>
      </c>
    </row>
    <row r="63" spans="1:9" ht="30.75">
      <c r="A63" s="9" t="s">
        <v>271</v>
      </c>
      <c r="B63" s="8" t="s">
        <v>10</v>
      </c>
      <c r="C63" s="70" t="s">
        <v>11</v>
      </c>
      <c r="D63" s="40" t="s">
        <v>9</v>
      </c>
      <c r="E63" s="37" t="s">
        <v>306</v>
      </c>
      <c r="F63" s="37">
        <v>610</v>
      </c>
      <c r="G63" s="17">
        <f>'решение (мест.полном.)'!G50</f>
        <v>13.8</v>
      </c>
      <c r="H63" s="17">
        <f>'решение (мест.полном.)'!H50</f>
        <v>0</v>
      </c>
      <c r="I63" s="17">
        <f>'решение (мест.полном.)'!I50</f>
        <v>13.8</v>
      </c>
    </row>
    <row r="64" spans="1:9" ht="30.75">
      <c r="A64" s="9" t="s">
        <v>58</v>
      </c>
      <c r="B64" s="8" t="s">
        <v>10</v>
      </c>
      <c r="C64" s="40" t="s">
        <v>11</v>
      </c>
      <c r="D64" s="40" t="s">
        <v>12</v>
      </c>
      <c r="E64" s="37"/>
      <c r="F64" s="37"/>
      <c r="G64" s="17">
        <f>G65+G69+G78+G74</f>
        <v>8857.7</v>
      </c>
      <c r="H64" s="17">
        <f>H65+H69+H78+H74</f>
        <v>0</v>
      </c>
      <c r="I64" s="17">
        <f>I65+I69+I78+I74</f>
        <v>8857.7</v>
      </c>
    </row>
    <row r="65" spans="1:9" ht="78">
      <c r="A65" s="9" t="s">
        <v>62</v>
      </c>
      <c r="B65" s="8" t="s">
        <v>10</v>
      </c>
      <c r="C65" s="40" t="s">
        <v>11</v>
      </c>
      <c r="D65" s="40" t="s">
        <v>12</v>
      </c>
      <c r="E65" s="15" t="s">
        <v>159</v>
      </c>
      <c r="F65" s="37"/>
      <c r="G65" s="17">
        <f>G66</f>
        <v>695.2</v>
      </c>
      <c r="H65" s="17">
        <f aca="true" t="shared" si="1" ref="H65:I67">H66</f>
        <v>0</v>
      </c>
      <c r="I65" s="17">
        <f t="shared" si="1"/>
        <v>695.2</v>
      </c>
    </row>
    <row r="66" spans="1:9" ht="33.75" customHeight="1">
      <c r="A66" s="14" t="s">
        <v>84</v>
      </c>
      <c r="B66" s="8" t="s">
        <v>10</v>
      </c>
      <c r="C66" s="15" t="s">
        <v>11</v>
      </c>
      <c r="D66" s="15" t="s">
        <v>12</v>
      </c>
      <c r="E66" s="15" t="s">
        <v>160</v>
      </c>
      <c r="F66" s="19"/>
      <c r="G66" s="17">
        <f>G67</f>
        <v>695.2</v>
      </c>
      <c r="H66" s="17">
        <f t="shared" si="1"/>
        <v>0</v>
      </c>
      <c r="I66" s="17">
        <f t="shared" si="1"/>
        <v>695.2</v>
      </c>
    </row>
    <row r="67" spans="1:9" ht="30.75">
      <c r="A67" s="14" t="s">
        <v>85</v>
      </c>
      <c r="B67" s="8" t="s">
        <v>10</v>
      </c>
      <c r="C67" s="15" t="s">
        <v>11</v>
      </c>
      <c r="D67" s="15" t="s">
        <v>12</v>
      </c>
      <c r="E67" s="15" t="s">
        <v>161</v>
      </c>
      <c r="F67" s="37"/>
      <c r="G67" s="17">
        <f>G68</f>
        <v>695.2</v>
      </c>
      <c r="H67" s="17">
        <f t="shared" si="1"/>
        <v>0</v>
      </c>
      <c r="I67" s="17">
        <f t="shared" si="1"/>
        <v>695.2</v>
      </c>
    </row>
    <row r="68" spans="1:9" ht="62.25">
      <c r="A68" s="9" t="s">
        <v>75</v>
      </c>
      <c r="B68" s="8" t="s">
        <v>10</v>
      </c>
      <c r="C68" s="15" t="s">
        <v>11</v>
      </c>
      <c r="D68" s="15" t="s">
        <v>12</v>
      </c>
      <c r="E68" s="15" t="s">
        <v>161</v>
      </c>
      <c r="F68" s="15" t="s">
        <v>65</v>
      </c>
      <c r="G68" s="17">
        <f>'решение (мест.полном.)'!G55</f>
        <v>695.2</v>
      </c>
      <c r="H68" s="17">
        <f>'решение (мест.полном.)'!H55</f>
        <v>0</v>
      </c>
      <c r="I68" s="17">
        <f>'решение (мест.полном.)'!I55</f>
        <v>695.2</v>
      </c>
    </row>
    <row r="69" spans="1:9" ht="46.5">
      <c r="A69" s="9" t="s">
        <v>123</v>
      </c>
      <c r="B69" s="8" t="s">
        <v>10</v>
      </c>
      <c r="C69" s="15" t="s">
        <v>11</v>
      </c>
      <c r="D69" s="15" t="s">
        <v>12</v>
      </c>
      <c r="E69" s="15" t="s">
        <v>162</v>
      </c>
      <c r="F69" s="15"/>
      <c r="G69" s="17">
        <f aca="true" t="shared" si="2" ref="G69:I70">G70</f>
        <v>6945.5</v>
      </c>
      <c r="H69" s="17">
        <f t="shared" si="2"/>
        <v>0</v>
      </c>
      <c r="I69" s="17">
        <f t="shared" si="2"/>
        <v>6945.5</v>
      </c>
    </row>
    <row r="70" spans="1:9" ht="46.5">
      <c r="A70" s="9" t="s">
        <v>124</v>
      </c>
      <c r="B70" s="8" t="s">
        <v>10</v>
      </c>
      <c r="C70" s="18" t="s">
        <v>11</v>
      </c>
      <c r="D70" s="18" t="s">
        <v>12</v>
      </c>
      <c r="E70" s="16" t="s">
        <v>163</v>
      </c>
      <c r="F70" s="15"/>
      <c r="G70" s="17">
        <f t="shared" si="2"/>
        <v>6945.5</v>
      </c>
      <c r="H70" s="17">
        <f t="shared" si="2"/>
        <v>0</v>
      </c>
      <c r="I70" s="17">
        <f t="shared" si="2"/>
        <v>6945.5</v>
      </c>
    </row>
    <row r="71" spans="1:9" ht="108.75">
      <c r="A71" s="9" t="s">
        <v>37</v>
      </c>
      <c r="B71" s="8" t="s">
        <v>10</v>
      </c>
      <c r="C71" s="40" t="s">
        <v>11</v>
      </c>
      <c r="D71" s="40" t="s">
        <v>12</v>
      </c>
      <c r="E71" s="16" t="s">
        <v>164</v>
      </c>
      <c r="F71" s="37"/>
      <c r="G71" s="17">
        <f>G72+G73</f>
        <v>6945.5</v>
      </c>
      <c r="H71" s="17">
        <f>H72+H73</f>
        <v>0</v>
      </c>
      <c r="I71" s="17">
        <f>I72+I73</f>
        <v>6945.5</v>
      </c>
    </row>
    <row r="72" spans="1:9" ht="62.25">
      <c r="A72" s="9" t="s">
        <v>75</v>
      </c>
      <c r="B72" s="8" t="s">
        <v>10</v>
      </c>
      <c r="C72" s="40" t="s">
        <v>11</v>
      </c>
      <c r="D72" s="40" t="s">
        <v>12</v>
      </c>
      <c r="E72" s="16" t="s">
        <v>164</v>
      </c>
      <c r="F72" s="37">
        <v>100</v>
      </c>
      <c r="G72" s="17">
        <f>'решение (мест.полном.)'!G59</f>
        <v>6851.5</v>
      </c>
      <c r="H72" s="17">
        <f>'решение (мест.полном.)'!H59</f>
        <v>0</v>
      </c>
      <c r="I72" s="17">
        <f>'решение (мест.полном.)'!I59</f>
        <v>6851.5</v>
      </c>
    </row>
    <row r="73" spans="1:9" ht="30.75">
      <c r="A73" s="9" t="s">
        <v>76</v>
      </c>
      <c r="B73" s="8" t="s">
        <v>10</v>
      </c>
      <c r="C73" s="40" t="s">
        <v>11</v>
      </c>
      <c r="D73" s="40" t="s">
        <v>12</v>
      </c>
      <c r="E73" s="16" t="s">
        <v>164</v>
      </c>
      <c r="F73" s="37">
        <v>200</v>
      </c>
      <c r="G73" s="17">
        <f>'решение (мест.полном.)'!G60</f>
        <v>94</v>
      </c>
      <c r="H73" s="17">
        <f>'решение (мест.полном.)'!H60</f>
        <v>0</v>
      </c>
      <c r="I73" s="17">
        <f>'решение (мест.полном.)'!I60</f>
        <v>94</v>
      </c>
    </row>
    <row r="74" spans="1:9" ht="47.25" customHeight="1">
      <c r="A74" s="52" t="s">
        <v>308</v>
      </c>
      <c r="B74" s="8" t="s">
        <v>10</v>
      </c>
      <c r="C74" s="40" t="s">
        <v>11</v>
      </c>
      <c r="D74" s="40" t="s">
        <v>12</v>
      </c>
      <c r="E74" s="15" t="s">
        <v>150</v>
      </c>
      <c r="F74" s="37"/>
      <c r="G74" s="17">
        <f>G75</f>
        <v>25</v>
      </c>
      <c r="H74" s="17">
        <f aca="true" t="shared" si="3" ref="H74:I76">H75</f>
        <v>0</v>
      </c>
      <c r="I74" s="17">
        <f t="shared" si="3"/>
        <v>25</v>
      </c>
    </row>
    <row r="75" spans="1:9" ht="62.25">
      <c r="A75" s="52" t="s">
        <v>310</v>
      </c>
      <c r="B75" s="8" t="s">
        <v>10</v>
      </c>
      <c r="C75" s="15" t="s">
        <v>11</v>
      </c>
      <c r="D75" s="15" t="s">
        <v>12</v>
      </c>
      <c r="E75" s="15" t="s">
        <v>165</v>
      </c>
      <c r="F75" s="15"/>
      <c r="G75" s="17">
        <f>G76</f>
        <v>25</v>
      </c>
      <c r="H75" s="17">
        <f t="shared" si="3"/>
        <v>0</v>
      </c>
      <c r="I75" s="17">
        <f t="shared" si="3"/>
        <v>25</v>
      </c>
    </row>
    <row r="76" spans="1:9" ht="30.75">
      <c r="A76" s="9" t="s">
        <v>120</v>
      </c>
      <c r="B76" s="8" t="s">
        <v>10</v>
      </c>
      <c r="C76" s="15" t="s">
        <v>11</v>
      </c>
      <c r="D76" s="15" t="s">
        <v>12</v>
      </c>
      <c r="E76" s="15" t="s">
        <v>166</v>
      </c>
      <c r="F76" s="15"/>
      <c r="G76" s="17">
        <f>G77</f>
        <v>25</v>
      </c>
      <c r="H76" s="17">
        <f t="shared" si="3"/>
        <v>0</v>
      </c>
      <c r="I76" s="17">
        <f t="shared" si="3"/>
        <v>25</v>
      </c>
    </row>
    <row r="77" spans="1:9" ht="30.75">
      <c r="A77" s="9" t="s">
        <v>76</v>
      </c>
      <c r="B77" s="8" t="s">
        <v>10</v>
      </c>
      <c r="C77" s="15" t="s">
        <v>11</v>
      </c>
      <c r="D77" s="15" t="s">
        <v>12</v>
      </c>
      <c r="E77" s="15" t="s">
        <v>166</v>
      </c>
      <c r="F77" s="15" t="s">
        <v>63</v>
      </c>
      <c r="G77" s="17">
        <f>'решение (мест.полном.)'!G64</f>
        <v>25</v>
      </c>
      <c r="H77" s="17">
        <f>'решение (мест.полном.)'!H64</f>
        <v>0</v>
      </c>
      <c r="I77" s="17">
        <f>'решение (мест.полном.)'!I64</f>
        <v>25</v>
      </c>
    </row>
    <row r="78" spans="1:9" ht="78">
      <c r="A78" s="9" t="s">
        <v>309</v>
      </c>
      <c r="B78" s="8" t="s">
        <v>10</v>
      </c>
      <c r="C78" s="40" t="s">
        <v>11</v>
      </c>
      <c r="D78" s="40" t="s">
        <v>12</v>
      </c>
      <c r="E78" s="37" t="s">
        <v>291</v>
      </c>
      <c r="F78" s="37"/>
      <c r="G78" s="17">
        <f>G79</f>
        <v>1192</v>
      </c>
      <c r="H78" s="17">
        <f>H79</f>
        <v>0</v>
      </c>
      <c r="I78" s="17">
        <f>I79</f>
        <v>1192</v>
      </c>
    </row>
    <row r="79" spans="1:9" ht="78">
      <c r="A79" s="9" t="s">
        <v>265</v>
      </c>
      <c r="B79" s="8" t="s">
        <v>10</v>
      </c>
      <c r="C79" s="40" t="s">
        <v>11</v>
      </c>
      <c r="D79" s="40" t="s">
        <v>12</v>
      </c>
      <c r="E79" s="37" t="s">
        <v>306</v>
      </c>
      <c r="F79" s="37"/>
      <c r="G79" s="17">
        <f>G80+G81</f>
        <v>1192</v>
      </c>
      <c r="H79" s="17">
        <f>H80+H81</f>
        <v>0</v>
      </c>
      <c r="I79" s="17">
        <f>I80+I81</f>
        <v>1192</v>
      </c>
    </row>
    <row r="80" spans="1:9" ht="78">
      <c r="A80" s="9" t="s">
        <v>268</v>
      </c>
      <c r="B80" s="8" t="s">
        <v>10</v>
      </c>
      <c r="C80" s="40" t="s">
        <v>11</v>
      </c>
      <c r="D80" s="40" t="s">
        <v>12</v>
      </c>
      <c r="E80" s="37" t="s">
        <v>306</v>
      </c>
      <c r="F80" s="37">
        <v>100</v>
      </c>
      <c r="G80" s="17">
        <v>1180</v>
      </c>
      <c r="H80" s="17">
        <f>I80-G80</f>
        <v>0</v>
      </c>
      <c r="I80" s="17">
        <v>1180</v>
      </c>
    </row>
    <row r="81" spans="1:9" ht="78">
      <c r="A81" s="9" t="s">
        <v>357</v>
      </c>
      <c r="B81" s="8" t="s">
        <v>10</v>
      </c>
      <c r="C81" s="40" t="s">
        <v>11</v>
      </c>
      <c r="D81" s="40" t="s">
        <v>12</v>
      </c>
      <c r="E81" s="37" t="s">
        <v>306</v>
      </c>
      <c r="F81" s="37">
        <v>100</v>
      </c>
      <c r="G81" s="17">
        <f>'решение (мест.полном.)'!G67</f>
        <v>12</v>
      </c>
      <c r="H81" s="17">
        <f>'решение (мест.полном.)'!H67</f>
        <v>0</v>
      </c>
      <c r="I81" s="17">
        <f>'решение (мест.полном.)'!I67</f>
        <v>12</v>
      </c>
    </row>
    <row r="82" spans="1:9" ht="46.5">
      <c r="A82" s="75" t="s">
        <v>229</v>
      </c>
      <c r="B82" s="76" t="s">
        <v>17</v>
      </c>
      <c r="C82" s="73"/>
      <c r="D82" s="73"/>
      <c r="E82" s="73"/>
      <c r="F82" s="73"/>
      <c r="G82" s="77">
        <f>G83+G209</f>
        <v>177138.20000000004</v>
      </c>
      <c r="H82" s="77">
        <f>H83+H209</f>
        <v>942.8</v>
      </c>
      <c r="I82" s="77">
        <f>I83+I209</f>
        <v>178081.00000000003</v>
      </c>
    </row>
    <row r="83" spans="1:9" ht="15">
      <c r="A83" s="20" t="s">
        <v>13</v>
      </c>
      <c r="B83" s="7" t="s">
        <v>17</v>
      </c>
      <c r="C83" s="38" t="s">
        <v>14</v>
      </c>
      <c r="D83" s="39"/>
      <c r="E83" s="39"/>
      <c r="F83" s="39"/>
      <c r="G83" s="13">
        <f>G84+G104+G145+G161+G176</f>
        <v>167107.20000000004</v>
      </c>
      <c r="H83" s="13">
        <f>H84+H104+H145+H161+H176</f>
        <v>942.8</v>
      </c>
      <c r="I83" s="13">
        <f>I84+I104+I145+I161+I176</f>
        <v>168050.00000000003</v>
      </c>
    </row>
    <row r="84" spans="1:9" s="81" customFormat="1" ht="15">
      <c r="A84" s="20" t="s">
        <v>21</v>
      </c>
      <c r="B84" s="7" t="s">
        <v>17</v>
      </c>
      <c r="C84" s="38" t="s">
        <v>14</v>
      </c>
      <c r="D84" s="38" t="s">
        <v>9</v>
      </c>
      <c r="E84" s="39"/>
      <c r="F84" s="39"/>
      <c r="G84" s="13">
        <f>G85+G89+G96+G92+G100</f>
        <v>30096.800000000003</v>
      </c>
      <c r="H84" s="13">
        <f>H85+H89+H96+H92+H100</f>
        <v>0</v>
      </c>
      <c r="I84" s="13">
        <f>I85+I89+I96+I92+I100</f>
        <v>30096.800000000003</v>
      </c>
    </row>
    <row r="85" spans="1:9" ht="46.5">
      <c r="A85" s="9" t="s">
        <v>123</v>
      </c>
      <c r="B85" s="22" t="s">
        <v>17</v>
      </c>
      <c r="C85" s="40" t="s">
        <v>14</v>
      </c>
      <c r="D85" s="40" t="s">
        <v>9</v>
      </c>
      <c r="E85" s="37" t="s">
        <v>162</v>
      </c>
      <c r="F85" s="37"/>
      <c r="G85" s="17">
        <f>G86</f>
        <v>7943.9</v>
      </c>
      <c r="H85" s="17">
        <f aca="true" t="shared" si="4" ref="H85:I87">H86</f>
        <v>0</v>
      </c>
      <c r="I85" s="17">
        <f t="shared" si="4"/>
        <v>7943.9</v>
      </c>
    </row>
    <row r="86" spans="1:9" ht="49.5" customHeight="1">
      <c r="A86" s="9" t="s">
        <v>126</v>
      </c>
      <c r="B86" s="22" t="s">
        <v>17</v>
      </c>
      <c r="C86" s="18" t="s">
        <v>14</v>
      </c>
      <c r="D86" s="18" t="s">
        <v>9</v>
      </c>
      <c r="E86" s="16" t="s">
        <v>167</v>
      </c>
      <c r="F86" s="15"/>
      <c r="G86" s="17">
        <f>G87</f>
        <v>7943.9</v>
      </c>
      <c r="H86" s="17">
        <f t="shared" si="4"/>
        <v>0</v>
      </c>
      <c r="I86" s="17">
        <f t="shared" si="4"/>
        <v>7943.9</v>
      </c>
    </row>
    <row r="87" spans="1:9" ht="15">
      <c r="A87" s="14" t="s">
        <v>22</v>
      </c>
      <c r="B87" s="22" t="s">
        <v>17</v>
      </c>
      <c r="C87" s="18" t="s">
        <v>14</v>
      </c>
      <c r="D87" s="18" t="s">
        <v>9</v>
      </c>
      <c r="E87" s="16" t="s">
        <v>168</v>
      </c>
      <c r="F87" s="15"/>
      <c r="G87" s="17">
        <f>G88</f>
        <v>7943.9</v>
      </c>
      <c r="H87" s="17">
        <f t="shared" si="4"/>
        <v>0</v>
      </c>
      <c r="I87" s="17">
        <f t="shared" si="4"/>
        <v>7943.9</v>
      </c>
    </row>
    <row r="88" spans="1:9" ht="15">
      <c r="A88" s="9" t="s">
        <v>59</v>
      </c>
      <c r="B88" s="22" t="s">
        <v>17</v>
      </c>
      <c r="C88" s="18" t="s">
        <v>14</v>
      </c>
      <c r="D88" s="18" t="s">
        <v>9</v>
      </c>
      <c r="E88" s="16" t="s">
        <v>168</v>
      </c>
      <c r="F88" s="15" t="s">
        <v>60</v>
      </c>
      <c r="G88" s="17">
        <f>'решение (мест.полном.)'!G75</f>
        <v>7943.9</v>
      </c>
      <c r="H88" s="17">
        <f>'решение (мест.полном.)'!H75</f>
        <v>0</v>
      </c>
      <c r="I88" s="17">
        <f>'решение (мест.полном.)'!I75</f>
        <v>7943.9</v>
      </c>
    </row>
    <row r="89" spans="1:9" ht="76.5" customHeight="1">
      <c r="A89" s="53" t="s">
        <v>389</v>
      </c>
      <c r="B89" s="8" t="s">
        <v>17</v>
      </c>
      <c r="C89" s="40" t="s">
        <v>14</v>
      </c>
      <c r="D89" s="70" t="s">
        <v>9</v>
      </c>
      <c r="E89" s="37" t="s">
        <v>237</v>
      </c>
      <c r="F89" s="37"/>
      <c r="G89" s="19">
        <f aca="true" t="shared" si="5" ref="G89:I90">G90</f>
        <v>18</v>
      </c>
      <c r="H89" s="19">
        <f t="shared" si="5"/>
        <v>0</v>
      </c>
      <c r="I89" s="19">
        <f t="shared" si="5"/>
        <v>18</v>
      </c>
    </row>
    <row r="90" spans="1:9" ht="31.5" customHeight="1">
      <c r="A90" s="9" t="s">
        <v>125</v>
      </c>
      <c r="B90" s="8" t="s">
        <v>17</v>
      </c>
      <c r="C90" s="40" t="s">
        <v>14</v>
      </c>
      <c r="D90" s="70" t="s">
        <v>9</v>
      </c>
      <c r="E90" s="37" t="s">
        <v>236</v>
      </c>
      <c r="F90" s="37"/>
      <c r="G90" s="19">
        <f t="shared" si="5"/>
        <v>18</v>
      </c>
      <c r="H90" s="19">
        <f t="shared" si="5"/>
        <v>0</v>
      </c>
      <c r="I90" s="19">
        <f t="shared" si="5"/>
        <v>18</v>
      </c>
    </row>
    <row r="91" spans="1:9" ht="15">
      <c r="A91" s="9" t="s">
        <v>59</v>
      </c>
      <c r="B91" s="8" t="s">
        <v>17</v>
      </c>
      <c r="C91" s="40" t="s">
        <v>14</v>
      </c>
      <c r="D91" s="70" t="s">
        <v>9</v>
      </c>
      <c r="E91" s="37" t="s">
        <v>236</v>
      </c>
      <c r="F91" s="37">
        <v>610</v>
      </c>
      <c r="G91" s="17">
        <f>'решение (мест.полном.)'!G78</f>
        <v>18</v>
      </c>
      <c r="H91" s="17">
        <f>'решение (мест.полном.)'!H78</f>
        <v>0</v>
      </c>
      <c r="I91" s="17">
        <f>'решение (мест.полном.)'!I78</f>
        <v>18</v>
      </c>
    </row>
    <row r="92" spans="1:9" ht="62.25">
      <c r="A92" s="52" t="s">
        <v>287</v>
      </c>
      <c r="B92" s="22" t="s">
        <v>17</v>
      </c>
      <c r="C92" s="15" t="s">
        <v>14</v>
      </c>
      <c r="D92" s="70" t="s">
        <v>9</v>
      </c>
      <c r="E92" s="15" t="s">
        <v>240</v>
      </c>
      <c r="F92" s="15"/>
      <c r="G92" s="17">
        <f>G93</f>
        <v>2971.2</v>
      </c>
      <c r="H92" s="17">
        <f>H93</f>
        <v>0</v>
      </c>
      <c r="I92" s="17">
        <f>I93</f>
        <v>2971.2</v>
      </c>
    </row>
    <row r="93" spans="1:9" ht="78">
      <c r="A93" s="84" t="s">
        <v>260</v>
      </c>
      <c r="B93" s="22" t="s">
        <v>17</v>
      </c>
      <c r="C93" s="15" t="s">
        <v>14</v>
      </c>
      <c r="D93" s="70" t="s">
        <v>9</v>
      </c>
      <c r="E93" s="37" t="s">
        <v>264</v>
      </c>
      <c r="F93" s="37"/>
      <c r="G93" s="17">
        <f>G94+G95</f>
        <v>2971.2</v>
      </c>
      <c r="H93" s="17">
        <f>H94+H95</f>
        <v>0</v>
      </c>
      <c r="I93" s="17">
        <f>I94+I95</f>
        <v>2971.2</v>
      </c>
    </row>
    <row r="94" spans="1:9" ht="30.75">
      <c r="A94" s="9" t="s">
        <v>270</v>
      </c>
      <c r="B94" s="22" t="s">
        <v>17</v>
      </c>
      <c r="C94" s="15" t="s">
        <v>14</v>
      </c>
      <c r="D94" s="70" t="s">
        <v>9</v>
      </c>
      <c r="E94" s="37" t="s">
        <v>264</v>
      </c>
      <c r="F94" s="37">
        <v>610</v>
      </c>
      <c r="G94" s="17">
        <v>2830.2</v>
      </c>
      <c r="H94" s="17">
        <f>I94-G94</f>
        <v>0</v>
      </c>
      <c r="I94" s="17">
        <v>2830.2</v>
      </c>
    </row>
    <row r="95" spans="1:9" ht="30.75">
      <c r="A95" s="9" t="s">
        <v>271</v>
      </c>
      <c r="B95" s="22" t="s">
        <v>17</v>
      </c>
      <c r="C95" s="15" t="s">
        <v>14</v>
      </c>
      <c r="D95" s="70" t="s">
        <v>9</v>
      </c>
      <c r="E95" s="37" t="s">
        <v>264</v>
      </c>
      <c r="F95" s="37">
        <v>610</v>
      </c>
      <c r="G95" s="17">
        <f>'решение (мест.полном.)'!G81</f>
        <v>141</v>
      </c>
      <c r="H95" s="17">
        <f>'решение (мест.полном.)'!H81</f>
        <v>0</v>
      </c>
      <c r="I95" s="17">
        <f>'решение (мест.полном.)'!I81</f>
        <v>141</v>
      </c>
    </row>
    <row r="96" spans="1:9" ht="46.5">
      <c r="A96" s="46" t="s">
        <v>311</v>
      </c>
      <c r="B96" s="22" t="s">
        <v>17</v>
      </c>
      <c r="C96" s="40" t="s">
        <v>14</v>
      </c>
      <c r="D96" s="40" t="s">
        <v>9</v>
      </c>
      <c r="E96" s="37" t="s">
        <v>169</v>
      </c>
      <c r="F96" s="37"/>
      <c r="G96" s="17">
        <f>G97</f>
        <v>18333</v>
      </c>
      <c r="H96" s="17">
        <f aca="true" t="shared" si="6" ref="H96:I98">H97</f>
        <v>0</v>
      </c>
      <c r="I96" s="17">
        <f t="shared" si="6"/>
        <v>18333</v>
      </c>
    </row>
    <row r="97" spans="1:9" ht="82.5" customHeight="1">
      <c r="A97" s="46" t="s">
        <v>312</v>
      </c>
      <c r="B97" s="22" t="s">
        <v>17</v>
      </c>
      <c r="C97" s="18" t="s">
        <v>14</v>
      </c>
      <c r="D97" s="18" t="s">
        <v>9</v>
      </c>
      <c r="E97" s="16" t="s">
        <v>170</v>
      </c>
      <c r="F97" s="15"/>
      <c r="G97" s="17">
        <f>G98</f>
        <v>18333</v>
      </c>
      <c r="H97" s="17">
        <f t="shared" si="6"/>
        <v>0</v>
      </c>
      <c r="I97" s="17">
        <f t="shared" si="6"/>
        <v>18333</v>
      </c>
    </row>
    <row r="98" spans="1:9" ht="93">
      <c r="A98" s="14" t="s">
        <v>313</v>
      </c>
      <c r="B98" s="22" t="s">
        <v>17</v>
      </c>
      <c r="C98" s="18" t="s">
        <v>14</v>
      </c>
      <c r="D98" s="18" t="s">
        <v>9</v>
      </c>
      <c r="E98" s="16" t="s">
        <v>171</v>
      </c>
      <c r="F98" s="15"/>
      <c r="G98" s="17">
        <f>G99</f>
        <v>18333</v>
      </c>
      <c r="H98" s="17">
        <f t="shared" si="6"/>
        <v>0</v>
      </c>
      <c r="I98" s="17">
        <f t="shared" si="6"/>
        <v>18333</v>
      </c>
    </row>
    <row r="99" spans="1:9" ht="17.25" customHeight="1">
      <c r="A99" s="9" t="s">
        <v>59</v>
      </c>
      <c r="B99" s="22" t="s">
        <v>17</v>
      </c>
      <c r="C99" s="18" t="s">
        <v>14</v>
      </c>
      <c r="D99" s="18" t="s">
        <v>9</v>
      </c>
      <c r="E99" s="16" t="s">
        <v>171</v>
      </c>
      <c r="F99" s="15" t="s">
        <v>60</v>
      </c>
      <c r="G99" s="17">
        <v>18333</v>
      </c>
      <c r="H99" s="17">
        <f>I99-G99</f>
        <v>0</v>
      </c>
      <c r="I99" s="17">
        <v>18333</v>
      </c>
    </row>
    <row r="100" spans="1:9" ht="78">
      <c r="A100" s="9" t="s">
        <v>309</v>
      </c>
      <c r="B100" s="8" t="s">
        <v>17</v>
      </c>
      <c r="C100" s="40" t="s">
        <v>14</v>
      </c>
      <c r="D100" s="40" t="s">
        <v>9</v>
      </c>
      <c r="E100" s="37" t="s">
        <v>307</v>
      </c>
      <c r="F100" s="37"/>
      <c r="G100" s="17">
        <f>G101</f>
        <v>830.7</v>
      </c>
      <c r="H100" s="17">
        <f>H101</f>
        <v>0</v>
      </c>
      <c r="I100" s="17">
        <f>I101</f>
        <v>830.7</v>
      </c>
    </row>
    <row r="101" spans="1:9" ht="62.25">
      <c r="A101" s="9" t="s">
        <v>290</v>
      </c>
      <c r="B101" s="8" t="s">
        <v>17</v>
      </c>
      <c r="C101" s="40" t="s">
        <v>14</v>
      </c>
      <c r="D101" s="40" t="s">
        <v>9</v>
      </c>
      <c r="E101" s="37" t="s">
        <v>306</v>
      </c>
      <c r="F101" s="37"/>
      <c r="G101" s="17">
        <f>G102+G103</f>
        <v>830.7</v>
      </c>
      <c r="H101" s="17">
        <f>H102+H103</f>
        <v>0</v>
      </c>
      <c r="I101" s="17">
        <f>I102+I103</f>
        <v>830.7</v>
      </c>
    </row>
    <row r="102" spans="1:9" ht="30.75">
      <c r="A102" s="9" t="s">
        <v>270</v>
      </c>
      <c r="B102" s="8" t="s">
        <v>17</v>
      </c>
      <c r="C102" s="40" t="s">
        <v>14</v>
      </c>
      <c r="D102" s="40" t="s">
        <v>9</v>
      </c>
      <c r="E102" s="37" t="s">
        <v>306</v>
      </c>
      <c r="F102" s="37">
        <v>610</v>
      </c>
      <c r="G102" s="17">
        <v>800</v>
      </c>
      <c r="H102" s="17">
        <f>I102-G102</f>
        <v>0</v>
      </c>
      <c r="I102" s="17">
        <v>800</v>
      </c>
    </row>
    <row r="103" spans="1:9" ht="30.75">
      <c r="A103" s="9" t="s">
        <v>271</v>
      </c>
      <c r="B103" s="8" t="s">
        <v>17</v>
      </c>
      <c r="C103" s="40" t="s">
        <v>14</v>
      </c>
      <c r="D103" s="40" t="s">
        <v>9</v>
      </c>
      <c r="E103" s="37" t="s">
        <v>306</v>
      </c>
      <c r="F103" s="37">
        <v>610</v>
      </c>
      <c r="G103" s="17">
        <f>'решение (мест.полном.)'!G84</f>
        <v>30.7</v>
      </c>
      <c r="H103" s="17">
        <f>'решение (мест.полном.)'!H84</f>
        <v>0</v>
      </c>
      <c r="I103" s="17">
        <f>'решение (мест.полном.)'!I84</f>
        <v>30.7</v>
      </c>
    </row>
    <row r="104" spans="1:9" s="81" customFormat="1" ht="15">
      <c r="A104" s="20" t="s">
        <v>15</v>
      </c>
      <c r="B104" s="7" t="s">
        <v>17</v>
      </c>
      <c r="C104" s="38" t="s">
        <v>14</v>
      </c>
      <c r="D104" s="38" t="s">
        <v>16</v>
      </c>
      <c r="E104" s="39"/>
      <c r="F104" s="39"/>
      <c r="G104" s="13">
        <f>G105+G109+G112+G119+G122+G129+G115+G142+G139</f>
        <v>124230.30000000002</v>
      </c>
      <c r="H104" s="13">
        <f>H105+H109+H112+H119+H122+H129+H115+H142+H139</f>
        <v>942.8</v>
      </c>
      <c r="I104" s="13">
        <f>I105+I109+I112+I119+I122+I129+I115+I142+I139</f>
        <v>125173.10000000002</v>
      </c>
    </row>
    <row r="105" spans="1:9" ht="46.5">
      <c r="A105" s="9" t="s">
        <v>123</v>
      </c>
      <c r="B105" s="22" t="s">
        <v>17</v>
      </c>
      <c r="C105" s="40" t="s">
        <v>14</v>
      </c>
      <c r="D105" s="40" t="s">
        <v>16</v>
      </c>
      <c r="E105" s="37" t="s">
        <v>162</v>
      </c>
      <c r="F105" s="37"/>
      <c r="G105" s="17">
        <f>G106</f>
        <v>14099.6</v>
      </c>
      <c r="H105" s="17">
        <f aca="true" t="shared" si="7" ref="H105:I107">H106</f>
        <v>0</v>
      </c>
      <c r="I105" s="17">
        <f t="shared" si="7"/>
        <v>14099.6</v>
      </c>
    </row>
    <row r="106" spans="1:9" ht="50.25" customHeight="1">
      <c r="A106" s="9" t="s">
        <v>126</v>
      </c>
      <c r="B106" s="22" t="s">
        <v>17</v>
      </c>
      <c r="C106" s="18" t="s">
        <v>14</v>
      </c>
      <c r="D106" s="18" t="s">
        <v>16</v>
      </c>
      <c r="E106" s="16" t="s">
        <v>167</v>
      </c>
      <c r="F106" s="37"/>
      <c r="G106" s="17">
        <f>G107</f>
        <v>14099.6</v>
      </c>
      <c r="H106" s="17">
        <f t="shared" si="7"/>
        <v>0</v>
      </c>
      <c r="I106" s="17">
        <f t="shared" si="7"/>
        <v>14099.6</v>
      </c>
    </row>
    <row r="107" spans="1:9" ht="30.75" customHeight="1">
      <c r="A107" s="9" t="s">
        <v>64</v>
      </c>
      <c r="B107" s="22" t="s">
        <v>17</v>
      </c>
      <c r="C107" s="40" t="s">
        <v>14</v>
      </c>
      <c r="D107" s="40" t="s">
        <v>16</v>
      </c>
      <c r="E107" s="37" t="s">
        <v>172</v>
      </c>
      <c r="F107" s="37"/>
      <c r="G107" s="17">
        <f>G108</f>
        <v>14099.6</v>
      </c>
      <c r="H107" s="17">
        <f t="shared" si="7"/>
        <v>0</v>
      </c>
      <c r="I107" s="17">
        <f t="shared" si="7"/>
        <v>14099.6</v>
      </c>
    </row>
    <row r="108" spans="1:9" ht="15">
      <c r="A108" s="9" t="s">
        <v>59</v>
      </c>
      <c r="B108" s="22" t="s">
        <v>17</v>
      </c>
      <c r="C108" s="40" t="s">
        <v>14</v>
      </c>
      <c r="D108" s="40" t="s">
        <v>16</v>
      </c>
      <c r="E108" s="37" t="s">
        <v>172</v>
      </c>
      <c r="F108" s="15" t="s">
        <v>60</v>
      </c>
      <c r="G108" s="17">
        <f>'решение (мест.полном.)'!G89</f>
        <v>14099.6</v>
      </c>
      <c r="H108" s="17">
        <f>'решение (мест.полном.)'!H89</f>
        <v>0</v>
      </c>
      <c r="I108" s="17">
        <f>'решение (мест.полном.)'!I89</f>
        <v>14099.6</v>
      </c>
    </row>
    <row r="109" spans="1:9" ht="144" customHeight="1">
      <c r="A109" s="53" t="s">
        <v>288</v>
      </c>
      <c r="B109" s="8" t="s">
        <v>17</v>
      </c>
      <c r="C109" s="40" t="s">
        <v>14</v>
      </c>
      <c r="D109" s="70" t="s">
        <v>16</v>
      </c>
      <c r="E109" s="37" t="s">
        <v>211</v>
      </c>
      <c r="F109" s="37"/>
      <c r="G109" s="19">
        <f aca="true" t="shared" si="8" ref="G109:I110">G110</f>
        <v>30</v>
      </c>
      <c r="H109" s="19">
        <f t="shared" si="8"/>
        <v>0</v>
      </c>
      <c r="I109" s="19">
        <f t="shared" si="8"/>
        <v>30</v>
      </c>
    </row>
    <row r="110" spans="1:9" ht="33" customHeight="1">
      <c r="A110" s="9" t="s">
        <v>125</v>
      </c>
      <c r="B110" s="8" t="s">
        <v>17</v>
      </c>
      <c r="C110" s="40" t="s">
        <v>14</v>
      </c>
      <c r="D110" s="70" t="s">
        <v>16</v>
      </c>
      <c r="E110" s="37" t="s">
        <v>212</v>
      </c>
      <c r="F110" s="37"/>
      <c r="G110" s="19">
        <f t="shared" si="8"/>
        <v>30</v>
      </c>
      <c r="H110" s="19">
        <f t="shared" si="8"/>
        <v>0</v>
      </c>
      <c r="I110" s="19">
        <f t="shared" si="8"/>
        <v>30</v>
      </c>
    </row>
    <row r="111" spans="1:9" ht="15">
      <c r="A111" s="9" t="s">
        <v>59</v>
      </c>
      <c r="B111" s="8" t="s">
        <v>17</v>
      </c>
      <c r="C111" s="40" t="s">
        <v>14</v>
      </c>
      <c r="D111" s="70" t="s">
        <v>16</v>
      </c>
      <c r="E111" s="37" t="s">
        <v>212</v>
      </c>
      <c r="F111" s="37">
        <v>610</v>
      </c>
      <c r="G111" s="17">
        <f>'решение (мест.полном.)'!G92</f>
        <v>30</v>
      </c>
      <c r="H111" s="17">
        <f>'решение (мест.полном.)'!H92</f>
        <v>0</v>
      </c>
      <c r="I111" s="17">
        <f>'решение (мест.полном.)'!I92</f>
        <v>30</v>
      </c>
    </row>
    <row r="112" spans="1:9" ht="78">
      <c r="A112" s="53" t="s">
        <v>389</v>
      </c>
      <c r="B112" s="8" t="s">
        <v>17</v>
      </c>
      <c r="C112" s="40" t="s">
        <v>14</v>
      </c>
      <c r="D112" s="70" t="s">
        <v>16</v>
      </c>
      <c r="E112" s="37" t="s">
        <v>237</v>
      </c>
      <c r="F112" s="37"/>
      <c r="G112" s="19">
        <f aca="true" t="shared" si="9" ref="G112:I113">G113</f>
        <v>16</v>
      </c>
      <c r="H112" s="19">
        <f t="shared" si="9"/>
        <v>0</v>
      </c>
      <c r="I112" s="19">
        <f t="shared" si="9"/>
        <v>16</v>
      </c>
    </row>
    <row r="113" spans="1:9" ht="30" customHeight="1">
      <c r="A113" s="9" t="s">
        <v>125</v>
      </c>
      <c r="B113" s="8" t="s">
        <v>17</v>
      </c>
      <c r="C113" s="40" t="s">
        <v>14</v>
      </c>
      <c r="D113" s="70" t="s">
        <v>16</v>
      </c>
      <c r="E113" s="37" t="s">
        <v>236</v>
      </c>
      <c r="F113" s="37"/>
      <c r="G113" s="19">
        <f t="shared" si="9"/>
        <v>16</v>
      </c>
      <c r="H113" s="19">
        <f t="shared" si="9"/>
        <v>0</v>
      </c>
      <c r="I113" s="19">
        <f t="shared" si="9"/>
        <v>16</v>
      </c>
    </row>
    <row r="114" spans="1:9" ht="15">
      <c r="A114" s="9" t="s">
        <v>59</v>
      </c>
      <c r="B114" s="8" t="s">
        <v>17</v>
      </c>
      <c r="C114" s="40" t="s">
        <v>14</v>
      </c>
      <c r="D114" s="70" t="s">
        <v>16</v>
      </c>
      <c r="E114" s="37" t="s">
        <v>236</v>
      </c>
      <c r="F114" s="37">
        <v>610</v>
      </c>
      <c r="G114" s="17">
        <f>'решение (мест.полном.)'!G95</f>
        <v>16</v>
      </c>
      <c r="H114" s="17">
        <f>'решение (мест.полном.)'!H95</f>
        <v>0</v>
      </c>
      <c r="I114" s="17">
        <f>'решение (мест.полном.)'!I95</f>
        <v>16</v>
      </c>
    </row>
    <row r="115" spans="1:9" ht="62.25">
      <c r="A115" s="52" t="s">
        <v>287</v>
      </c>
      <c r="B115" s="22" t="s">
        <v>17</v>
      </c>
      <c r="C115" s="15" t="s">
        <v>14</v>
      </c>
      <c r="D115" s="70" t="s">
        <v>16</v>
      </c>
      <c r="E115" s="15" t="s">
        <v>240</v>
      </c>
      <c r="F115" s="15"/>
      <c r="G115" s="17">
        <f>G116</f>
        <v>8454.6</v>
      </c>
      <c r="H115" s="17">
        <f>H116</f>
        <v>0</v>
      </c>
      <c r="I115" s="17">
        <f>I116</f>
        <v>8454.6</v>
      </c>
    </row>
    <row r="116" spans="1:9" ht="78.75" customHeight="1">
      <c r="A116" s="85" t="s">
        <v>260</v>
      </c>
      <c r="B116" s="22" t="s">
        <v>17</v>
      </c>
      <c r="C116" s="15" t="s">
        <v>14</v>
      </c>
      <c r="D116" s="70" t="s">
        <v>16</v>
      </c>
      <c r="E116" s="37" t="s">
        <v>264</v>
      </c>
      <c r="F116" s="37"/>
      <c r="G116" s="17">
        <f>G117+G118</f>
        <v>8454.6</v>
      </c>
      <c r="H116" s="17">
        <f>H117+H118</f>
        <v>0</v>
      </c>
      <c r="I116" s="17">
        <f>I117+I118</f>
        <v>8454.6</v>
      </c>
    </row>
    <row r="117" spans="1:9" ht="35.25" customHeight="1">
      <c r="A117" s="9" t="s">
        <v>270</v>
      </c>
      <c r="B117" s="22" t="s">
        <v>17</v>
      </c>
      <c r="C117" s="15" t="s">
        <v>14</v>
      </c>
      <c r="D117" s="70" t="s">
        <v>16</v>
      </c>
      <c r="E117" s="37" t="s">
        <v>264</v>
      </c>
      <c r="F117" s="37">
        <v>610</v>
      </c>
      <c r="G117" s="17">
        <v>7825.6</v>
      </c>
      <c r="H117" s="17">
        <f>I117-G117</f>
        <v>0</v>
      </c>
      <c r="I117" s="17">
        <v>7825.6</v>
      </c>
    </row>
    <row r="118" spans="1:9" ht="30.75">
      <c r="A118" s="9" t="s">
        <v>271</v>
      </c>
      <c r="B118" s="22" t="s">
        <v>17</v>
      </c>
      <c r="C118" s="15" t="s">
        <v>14</v>
      </c>
      <c r="D118" s="70" t="s">
        <v>16</v>
      </c>
      <c r="E118" s="37" t="s">
        <v>264</v>
      </c>
      <c r="F118" s="37">
        <v>610</v>
      </c>
      <c r="G118" s="17">
        <f>'решение (мест.полном.)'!G98</f>
        <v>629</v>
      </c>
      <c r="H118" s="17">
        <f>'решение (мест.полном.)'!H98</f>
        <v>0</v>
      </c>
      <c r="I118" s="17">
        <f>'решение (мест.полном.)'!I98</f>
        <v>629</v>
      </c>
    </row>
    <row r="119" spans="1:9" ht="48" customHeight="1">
      <c r="A119" s="53" t="s">
        <v>415</v>
      </c>
      <c r="B119" s="8" t="s">
        <v>17</v>
      </c>
      <c r="C119" s="18" t="s">
        <v>14</v>
      </c>
      <c r="D119" s="18" t="s">
        <v>16</v>
      </c>
      <c r="E119" s="83" t="s">
        <v>227</v>
      </c>
      <c r="F119" s="37"/>
      <c r="G119" s="17">
        <f aca="true" t="shared" si="10" ref="G119:I120">G120</f>
        <v>10</v>
      </c>
      <c r="H119" s="17">
        <f t="shared" si="10"/>
        <v>0</v>
      </c>
      <c r="I119" s="17">
        <f t="shared" si="10"/>
        <v>10</v>
      </c>
    </row>
    <row r="120" spans="1:9" ht="32.25" customHeight="1">
      <c r="A120" s="9" t="s">
        <v>125</v>
      </c>
      <c r="B120" s="8" t="s">
        <v>17</v>
      </c>
      <c r="C120" s="18" t="s">
        <v>14</v>
      </c>
      <c r="D120" s="18" t="s">
        <v>16</v>
      </c>
      <c r="E120" s="83" t="s">
        <v>226</v>
      </c>
      <c r="F120" s="37"/>
      <c r="G120" s="17">
        <f t="shared" si="10"/>
        <v>10</v>
      </c>
      <c r="H120" s="17">
        <f t="shared" si="10"/>
        <v>0</v>
      </c>
      <c r="I120" s="17">
        <f t="shared" si="10"/>
        <v>10</v>
      </c>
    </row>
    <row r="121" spans="1:9" ht="19.5" customHeight="1">
      <c r="A121" s="9" t="s">
        <v>59</v>
      </c>
      <c r="B121" s="8" t="s">
        <v>17</v>
      </c>
      <c r="C121" s="70" t="s">
        <v>14</v>
      </c>
      <c r="D121" s="40" t="s">
        <v>16</v>
      </c>
      <c r="E121" s="83" t="s">
        <v>226</v>
      </c>
      <c r="F121" s="37">
        <v>610</v>
      </c>
      <c r="G121" s="17">
        <f>'решение (мест.полном.)'!G101</f>
        <v>10</v>
      </c>
      <c r="H121" s="17">
        <f>'решение (мест.полном.)'!H101</f>
        <v>0</v>
      </c>
      <c r="I121" s="17">
        <f>'решение (мест.полном.)'!I101</f>
        <v>10</v>
      </c>
    </row>
    <row r="122" spans="1:9" ht="63.75" customHeight="1">
      <c r="A122" s="52" t="s">
        <v>314</v>
      </c>
      <c r="B122" s="22" t="s">
        <v>17</v>
      </c>
      <c r="C122" s="15" t="s">
        <v>14</v>
      </c>
      <c r="D122" s="15" t="s">
        <v>16</v>
      </c>
      <c r="E122" s="15" t="s">
        <v>169</v>
      </c>
      <c r="F122" s="15"/>
      <c r="G122" s="17">
        <f>G123+G126</f>
        <v>330</v>
      </c>
      <c r="H122" s="17">
        <f>H123+H126</f>
        <v>0</v>
      </c>
      <c r="I122" s="17">
        <f>I123+I126</f>
        <v>330</v>
      </c>
    </row>
    <row r="123" spans="1:9" ht="46.5">
      <c r="A123" s="52" t="s">
        <v>341</v>
      </c>
      <c r="B123" s="22" t="s">
        <v>17</v>
      </c>
      <c r="C123" s="15" t="s">
        <v>14</v>
      </c>
      <c r="D123" s="15" t="s">
        <v>16</v>
      </c>
      <c r="E123" s="15" t="s">
        <v>170</v>
      </c>
      <c r="F123" s="15"/>
      <c r="G123" s="17">
        <f aca="true" t="shared" si="11" ref="G123:I124">G124</f>
        <v>200</v>
      </c>
      <c r="H123" s="17">
        <f t="shared" si="11"/>
        <v>0</v>
      </c>
      <c r="I123" s="17">
        <f t="shared" si="11"/>
        <v>200</v>
      </c>
    </row>
    <row r="124" spans="1:9" ht="78">
      <c r="A124" s="48" t="s">
        <v>315</v>
      </c>
      <c r="B124" s="22" t="s">
        <v>17</v>
      </c>
      <c r="C124" s="15" t="s">
        <v>14</v>
      </c>
      <c r="D124" s="15" t="s">
        <v>16</v>
      </c>
      <c r="E124" s="42" t="s">
        <v>342</v>
      </c>
      <c r="F124" s="51"/>
      <c r="G124" s="17">
        <f t="shared" si="11"/>
        <v>200</v>
      </c>
      <c r="H124" s="17">
        <f t="shared" si="11"/>
        <v>0</v>
      </c>
      <c r="I124" s="17">
        <f t="shared" si="11"/>
        <v>200</v>
      </c>
    </row>
    <row r="125" spans="1:9" ht="16.5" customHeight="1">
      <c r="A125" s="48" t="s">
        <v>59</v>
      </c>
      <c r="B125" s="22" t="s">
        <v>17</v>
      </c>
      <c r="C125" s="15" t="s">
        <v>14</v>
      </c>
      <c r="D125" s="15" t="s">
        <v>16</v>
      </c>
      <c r="E125" s="42" t="s">
        <v>342</v>
      </c>
      <c r="F125" s="51" t="s">
        <v>60</v>
      </c>
      <c r="G125" s="17">
        <f>'решение (мест.полном.)'!G105</f>
        <v>200</v>
      </c>
      <c r="H125" s="17">
        <f>'решение (мест.полном.)'!H105</f>
        <v>0</v>
      </c>
      <c r="I125" s="17">
        <f>'решение (мест.полном.)'!I105</f>
        <v>200</v>
      </c>
    </row>
    <row r="126" spans="1:9" ht="62.25">
      <c r="A126" s="53" t="s">
        <v>343</v>
      </c>
      <c r="B126" s="22" t="s">
        <v>17</v>
      </c>
      <c r="C126" s="15" t="s">
        <v>14</v>
      </c>
      <c r="D126" s="15" t="s">
        <v>16</v>
      </c>
      <c r="E126" s="16" t="s">
        <v>344</v>
      </c>
      <c r="F126" s="15"/>
      <c r="G126" s="17">
        <f aca="true" t="shared" si="12" ref="G126:I127">G127</f>
        <v>130</v>
      </c>
      <c r="H126" s="17">
        <f t="shared" si="12"/>
        <v>0</v>
      </c>
      <c r="I126" s="17">
        <f t="shared" si="12"/>
        <v>130</v>
      </c>
    </row>
    <row r="127" spans="1:9" ht="35.25" customHeight="1">
      <c r="A127" s="9" t="s">
        <v>125</v>
      </c>
      <c r="B127" s="22" t="s">
        <v>17</v>
      </c>
      <c r="C127" s="15" t="s">
        <v>14</v>
      </c>
      <c r="D127" s="15" t="s">
        <v>16</v>
      </c>
      <c r="E127" s="83" t="s">
        <v>379</v>
      </c>
      <c r="F127" s="15"/>
      <c r="G127" s="17">
        <f t="shared" si="12"/>
        <v>130</v>
      </c>
      <c r="H127" s="17">
        <f t="shared" si="12"/>
        <v>0</v>
      </c>
      <c r="I127" s="17">
        <f t="shared" si="12"/>
        <v>130</v>
      </c>
    </row>
    <row r="128" spans="1:9" ht="20.25" customHeight="1">
      <c r="A128" s="9" t="s">
        <v>59</v>
      </c>
      <c r="B128" s="22" t="s">
        <v>17</v>
      </c>
      <c r="C128" s="15" t="s">
        <v>14</v>
      </c>
      <c r="D128" s="15" t="s">
        <v>16</v>
      </c>
      <c r="E128" s="83" t="s">
        <v>379</v>
      </c>
      <c r="F128" s="15" t="s">
        <v>60</v>
      </c>
      <c r="G128" s="17">
        <f>'решение (мест.полном.)'!G108</f>
        <v>130</v>
      </c>
      <c r="H128" s="17">
        <f>'решение (мест.полном.)'!H108</f>
        <v>0</v>
      </c>
      <c r="I128" s="17">
        <f>'решение (мест.полном.)'!I108</f>
        <v>130</v>
      </c>
    </row>
    <row r="129" spans="1:9" ht="46.5">
      <c r="A129" s="46" t="s">
        <v>311</v>
      </c>
      <c r="B129" s="22" t="s">
        <v>17</v>
      </c>
      <c r="C129" s="40" t="s">
        <v>14</v>
      </c>
      <c r="D129" s="40" t="s">
        <v>16</v>
      </c>
      <c r="E129" s="42" t="s">
        <v>169</v>
      </c>
      <c r="F129" s="42"/>
      <c r="G129" s="17">
        <f>G130</f>
        <v>100990.1</v>
      </c>
      <c r="H129" s="17">
        <f>H130</f>
        <v>0</v>
      </c>
      <c r="I129" s="17">
        <f>I130</f>
        <v>100990.1</v>
      </c>
    </row>
    <row r="130" spans="1:9" ht="80.25" customHeight="1">
      <c r="A130" s="46" t="s">
        <v>316</v>
      </c>
      <c r="B130" s="22" t="s">
        <v>17</v>
      </c>
      <c r="C130" s="49" t="s">
        <v>14</v>
      </c>
      <c r="D130" s="49" t="s">
        <v>16</v>
      </c>
      <c r="E130" s="50" t="s">
        <v>176</v>
      </c>
      <c r="F130" s="51"/>
      <c r="G130" s="17">
        <f>G133+G135+G131+G137</f>
        <v>100990.1</v>
      </c>
      <c r="H130" s="17">
        <f>H133+H135+H131+H137</f>
        <v>0</v>
      </c>
      <c r="I130" s="17">
        <f>I133+I135+I131+I137</f>
        <v>100990.1</v>
      </c>
    </row>
    <row r="131" spans="1:9" ht="95.25" customHeight="1">
      <c r="A131" s="48" t="s">
        <v>380</v>
      </c>
      <c r="B131" s="22" t="s">
        <v>17</v>
      </c>
      <c r="C131" s="40" t="s">
        <v>14</v>
      </c>
      <c r="D131" s="40" t="s">
        <v>16</v>
      </c>
      <c r="E131" s="42" t="s">
        <v>360</v>
      </c>
      <c r="F131" s="42"/>
      <c r="G131" s="17">
        <f>G132</f>
        <v>10331</v>
      </c>
      <c r="H131" s="17">
        <f>H132</f>
        <v>0</v>
      </c>
      <c r="I131" s="17">
        <f>I132</f>
        <v>10331</v>
      </c>
    </row>
    <row r="132" spans="1:9" ht="15">
      <c r="A132" s="48" t="s">
        <v>59</v>
      </c>
      <c r="B132" s="22" t="s">
        <v>17</v>
      </c>
      <c r="C132" s="40" t="s">
        <v>14</v>
      </c>
      <c r="D132" s="40" t="s">
        <v>16</v>
      </c>
      <c r="E132" s="42" t="s">
        <v>360</v>
      </c>
      <c r="F132" s="51" t="s">
        <v>60</v>
      </c>
      <c r="G132" s="17">
        <v>10331</v>
      </c>
      <c r="H132" s="17">
        <f>I132-G132</f>
        <v>0</v>
      </c>
      <c r="I132" s="17">
        <v>10331</v>
      </c>
    </row>
    <row r="133" spans="1:9" ht="141.75" customHeight="1">
      <c r="A133" s="47" t="s">
        <v>370</v>
      </c>
      <c r="B133" s="22" t="s">
        <v>17</v>
      </c>
      <c r="C133" s="49" t="s">
        <v>14</v>
      </c>
      <c r="D133" s="49" t="s">
        <v>16</v>
      </c>
      <c r="E133" s="50" t="s">
        <v>177</v>
      </c>
      <c r="F133" s="51"/>
      <c r="G133" s="17">
        <f>G134</f>
        <v>84975</v>
      </c>
      <c r="H133" s="17">
        <f>H134</f>
        <v>0</v>
      </c>
      <c r="I133" s="17">
        <f>I134</f>
        <v>84975</v>
      </c>
    </row>
    <row r="134" spans="1:9" ht="17.25" customHeight="1">
      <c r="A134" s="48" t="s">
        <v>59</v>
      </c>
      <c r="B134" s="22" t="s">
        <v>17</v>
      </c>
      <c r="C134" s="49" t="s">
        <v>14</v>
      </c>
      <c r="D134" s="49" t="s">
        <v>16</v>
      </c>
      <c r="E134" s="50" t="s">
        <v>177</v>
      </c>
      <c r="F134" s="51" t="s">
        <v>60</v>
      </c>
      <c r="G134" s="17">
        <v>84975</v>
      </c>
      <c r="H134" s="17">
        <f>I134-G134</f>
        <v>0</v>
      </c>
      <c r="I134" s="17">
        <v>84975</v>
      </c>
    </row>
    <row r="135" spans="1:9" ht="78" customHeight="1">
      <c r="A135" s="48" t="s">
        <v>373</v>
      </c>
      <c r="B135" s="22" t="s">
        <v>17</v>
      </c>
      <c r="C135" s="40" t="s">
        <v>14</v>
      </c>
      <c r="D135" s="40" t="s">
        <v>16</v>
      </c>
      <c r="E135" s="42" t="s">
        <v>178</v>
      </c>
      <c r="F135" s="42"/>
      <c r="G135" s="17">
        <f>G136</f>
        <v>956</v>
      </c>
      <c r="H135" s="17">
        <f>H136</f>
        <v>0</v>
      </c>
      <c r="I135" s="17">
        <f>I136</f>
        <v>956</v>
      </c>
    </row>
    <row r="136" spans="1:9" ht="15">
      <c r="A136" s="48" t="s">
        <v>59</v>
      </c>
      <c r="B136" s="22" t="s">
        <v>17</v>
      </c>
      <c r="C136" s="40" t="s">
        <v>14</v>
      </c>
      <c r="D136" s="40" t="s">
        <v>16</v>
      </c>
      <c r="E136" s="42" t="s">
        <v>178</v>
      </c>
      <c r="F136" s="51" t="s">
        <v>60</v>
      </c>
      <c r="G136" s="17">
        <v>956</v>
      </c>
      <c r="H136" s="17">
        <f>I136-G136</f>
        <v>0</v>
      </c>
      <c r="I136" s="17">
        <v>956</v>
      </c>
    </row>
    <row r="137" spans="1:9" ht="95.25" customHeight="1">
      <c r="A137" s="48" t="s">
        <v>358</v>
      </c>
      <c r="B137" s="22" t="s">
        <v>17</v>
      </c>
      <c r="C137" s="40" t="s">
        <v>14</v>
      </c>
      <c r="D137" s="40" t="s">
        <v>16</v>
      </c>
      <c r="E137" s="42" t="s">
        <v>359</v>
      </c>
      <c r="F137" s="42"/>
      <c r="G137" s="17">
        <f>G138</f>
        <v>4728.1</v>
      </c>
      <c r="H137" s="17">
        <f>H138</f>
        <v>0</v>
      </c>
      <c r="I137" s="17">
        <f>I138</f>
        <v>4728.1</v>
      </c>
    </row>
    <row r="138" spans="1:9" ht="15">
      <c r="A138" s="48" t="s">
        <v>59</v>
      </c>
      <c r="B138" s="22" t="s">
        <v>17</v>
      </c>
      <c r="C138" s="40" t="s">
        <v>14</v>
      </c>
      <c r="D138" s="40" t="s">
        <v>16</v>
      </c>
      <c r="E138" s="42" t="s">
        <v>359</v>
      </c>
      <c r="F138" s="51" t="s">
        <v>60</v>
      </c>
      <c r="G138" s="17">
        <v>4728.1</v>
      </c>
      <c r="H138" s="17">
        <f>I138-G138</f>
        <v>0</v>
      </c>
      <c r="I138" s="17">
        <v>4728.1</v>
      </c>
    </row>
    <row r="139" spans="1:9" ht="30.75">
      <c r="A139" s="9" t="s">
        <v>421</v>
      </c>
      <c r="B139" s="22" t="s">
        <v>17</v>
      </c>
      <c r="C139" s="40" t="s">
        <v>14</v>
      </c>
      <c r="D139" s="40" t="s">
        <v>16</v>
      </c>
      <c r="E139" s="83" t="s">
        <v>422</v>
      </c>
      <c r="F139" s="51"/>
      <c r="G139" s="17">
        <f aca="true" t="shared" si="13" ref="G139:I140">G140</f>
        <v>0</v>
      </c>
      <c r="H139" s="17">
        <f t="shared" si="13"/>
        <v>942.8</v>
      </c>
      <c r="I139" s="17">
        <f t="shared" si="13"/>
        <v>942.8</v>
      </c>
    </row>
    <row r="140" spans="1:9" ht="37.5" customHeight="1">
      <c r="A140" s="9" t="s">
        <v>125</v>
      </c>
      <c r="B140" s="22" t="s">
        <v>17</v>
      </c>
      <c r="C140" s="40" t="s">
        <v>14</v>
      </c>
      <c r="D140" s="40" t="s">
        <v>16</v>
      </c>
      <c r="E140" s="83" t="s">
        <v>423</v>
      </c>
      <c r="F140" s="51"/>
      <c r="G140" s="17">
        <f t="shared" si="13"/>
        <v>0</v>
      </c>
      <c r="H140" s="17">
        <f t="shared" si="13"/>
        <v>942.8</v>
      </c>
      <c r="I140" s="17">
        <f t="shared" si="13"/>
        <v>942.8</v>
      </c>
    </row>
    <row r="141" spans="1:9" ht="30.75">
      <c r="A141" s="9" t="s">
        <v>271</v>
      </c>
      <c r="B141" s="22" t="s">
        <v>17</v>
      </c>
      <c r="C141" s="40" t="s">
        <v>14</v>
      </c>
      <c r="D141" s="40" t="s">
        <v>16</v>
      </c>
      <c r="E141" s="83" t="s">
        <v>423</v>
      </c>
      <c r="F141" s="51" t="s">
        <v>60</v>
      </c>
      <c r="G141" s="17">
        <f>'решение (мест.полном.)'!G111</f>
        <v>0</v>
      </c>
      <c r="H141" s="17">
        <f>'решение (мест.полном.)'!H111</f>
        <v>942.8</v>
      </c>
      <c r="I141" s="17">
        <f>'решение (мест.полном.)'!I111</f>
        <v>942.8</v>
      </c>
    </row>
    <row r="142" spans="1:9" s="81" customFormat="1" ht="75.75" customHeight="1">
      <c r="A142" s="9" t="s">
        <v>309</v>
      </c>
      <c r="B142" s="8" t="s">
        <v>17</v>
      </c>
      <c r="C142" s="40" t="s">
        <v>14</v>
      </c>
      <c r="D142" s="40" t="s">
        <v>16</v>
      </c>
      <c r="E142" s="37" t="s">
        <v>307</v>
      </c>
      <c r="F142" s="37"/>
      <c r="G142" s="17">
        <f aca="true" t="shared" si="14" ref="G142:I143">G143</f>
        <v>300</v>
      </c>
      <c r="H142" s="17">
        <f t="shared" si="14"/>
        <v>0</v>
      </c>
      <c r="I142" s="17">
        <f t="shared" si="14"/>
        <v>300</v>
      </c>
    </row>
    <row r="143" spans="1:9" ht="62.25">
      <c r="A143" s="9" t="s">
        <v>290</v>
      </c>
      <c r="B143" s="8" t="s">
        <v>17</v>
      </c>
      <c r="C143" s="40" t="s">
        <v>14</v>
      </c>
      <c r="D143" s="40" t="s">
        <v>16</v>
      </c>
      <c r="E143" s="37" t="s">
        <v>306</v>
      </c>
      <c r="F143" s="37"/>
      <c r="G143" s="17">
        <f t="shared" si="14"/>
        <v>300</v>
      </c>
      <c r="H143" s="17">
        <f t="shared" si="14"/>
        <v>0</v>
      </c>
      <c r="I143" s="17">
        <f t="shared" si="14"/>
        <v>300</v>
      </c>
    </row>
    <row r="144" spans="1:9" ht="30.75">
      <c r="A144" s="9" t="s">
        <v>270</v>
      </c>
      <c r="B144" s="8" t="s">
        <v>17</v>
      </c>
      <c r="C144" s="40" t="s">
        <v>14</v>
      </c>
      <c r="D144" s="40" t="s">
        <v>16</v>
      </c>
      <c r="E144" s="37" t="s">
        <v>306</v>
      </c>
      <c r="F144" s="37">
        <v>610</v>
      </c>
      <c r="G144" s="17">
        <v>300</v>
      </c>
      <c r="H144" s="17">
        <f>I144-G144</f>
        <v>0</v>
      </c>
      <c r="I144" s="17">
        <v>300</v>
      </c>
    </row>
    <row r="145" spans="1:9" ht="17.25" customHeight="1">
      <c r="A145" s="20" t="s">
        <v>248</v>
      </c>
      <c r="B145" s="7" t="s">
        <v>17</v>
      </c>
      <c r="C145" s="38" t="s">
        <v>14</v>
      </c>
      <c r="D145" s="38" t="s">
        <v>28</v>
      </c>
      <c r="E145" s="39"/>
      <c r="F145" s="39"/>
      <c r="G145" s="13">
        <f>G146+G149+G151+G154+G158</f>
        <v>5706.6</v>
      </c>
      <c r="H145" s="13">
        <f>H146+H149+H151+H154+H158</f>
        <v>0</v>
      </c>
      <c r="I145" s="13">
        <f>I146+I149+I151+I154+I158</f>
        <v>5706.6</v>
      </c>
    </row>
    <row r="146" spans="1:9" ht="68.25" customHeight="1">
      <c r="A146" s="53" t="s">
        <v>390</v>
      </c>
      <c r="B146" s="22" t="s">
        <v>17</v>
      </c>
      <c r="C146" s="15" t="s">
        <v>14</v>
      </c>
      <c r="D146" s="40" t="s">
        <v>28</v>
      </c>
      <c r="E146" s="37" t="s">
        <v>234</v>
      </c>
      <c r="F146" s="15"/>
      <c r="G146" s="17">
        <f aca="true" t="shared" si="15" ref="G146:I147">G147</f>
        <v>20</v>
      </c>
      <c r="H146" s="17">
        <f t="shared" si="15"/>
        <v>0</v>
      </c>
      <c r="I146" s="17">
        <f t="shared" si="15"/>
        <v>20</v>
      </c>
    </row>
    <row r="147" spans="1:9" ht="33" customHeight="1">
      <c r="A147" s="9" t="s">
        <v>125</v>
      </c>
      <c r="B147" s="22" t="s">
        <v>17</v>
      </c>
      <c r="C147" s="15" t="s">
        <v>14</v>
      </c>
      <c r="D147" s="40" t="s">
        <v>28</v>
      </c>
      <c r="E147" s="37" t="s">
        <v>235</v>
      </c>
      <c r="F147" s="37"/>
      <c r="G147" s="17">
        <f t="shared" si="15"/>
        <v>20</v>
      </c>
      <c r="H147" s="17">
        <f t="shared" si="15"/>
        <v>0</v>
      </c>
      <c r="I147" s="17">
        <f t="shared" si="15"/>
        <v>20</v>
      </c>
    </row>
    <row r="148" spans="1:9" ht="30.75">
      <c r="A148" s="9" t="s">
        <v>76</v>
      </c>
      <c r="B148" s="22" t="s">
        <v>17</v>
      </c>
      <c r="C148" s="15" t="s">
        <v>14</v>
      </c>
      <c r="D148" s="40" t="s">
        <v>28</v>
      </c>
      <c r="E148" s="37" t="s">
        <v>235</v>
      </c>
      <c r="F148" s="37">
        <v>610</v>
      </c>
      <c r="G148" s="17">
        <f>'решение (мест.полном.)'!G115</f>
        <v>20</v>
      </c>
      <c r="H148" s="17">
        <f>'решение (мест.полном.)'!H115</f>
        <v>0</v>
      </c>
      <c r="I148" s="17">
        <f>'решение (мест.полном.)'!I115</f>
        <v>20</v>
      </c>
    </row>
    <row r="149" spans="1:9" ht="30.75">
      <c r="A149" s="14" t="s">
        <v>118</v>
      </c>
      <c r="B149" s="22" t="s">
        <v>17</v>
      </c>
      <c r="C149" s="40" t="s">
        <v>14</v>
      </c>
      <c r="D149" s="40" t="s">
        <v>28</v>
      </c>
      <c r="E149" s="37" t="s">
        <v>173</v>
      </c>
      <c r="F149" s="37"/>
      <c r="G149" s="17">
        <f>G150</f>
        <v>4612.8</v>
      </c>
      <c r="H149" s="17">
        <f>H150</f>
        <v>0</v>
      </c>
      <c r="I149" s="17">
        <f>I150</f>
        <v>4612.8</v>
      </c>
    </row>
    <row r="150" spans="1:9" ht="15">
      <c r="A150" s="9" t="s">
        <v>59</v>
      </c>
      <c r="B150" s="22" t="s">
        <v>17</v>
      </c>
      <c r="C150" s="40" t="s">
        <v>14</v>
      </c>
      <c r="D150" s="40" t="s">
        <v>28</v>
      </c>
      <c r="E150" s="37" t="s">
        <v>173</v>
      </c>
      <c r="F150" s="37">
        <v>610</v>
      </c>
      <c r="G150" s="17">
        <f>'решение (мест.полном.)'!G117</f>
        <v>4612.8</v>
      </c>
      <c r="H150" s="17">
        <f>'решение (мест.полном.)'!H117</f>
        <v>0</v>
      </c>
      <c r="I150" s="17">
        <f>'решение (мест.полном.)'!I117</f>
        <v>4612.8</v>
      </c>
    </row>
    <row r="151" spans="1:10" ht="62.25">
      <c r="A151" s="52" t="s">
        <v>287</v>
      </c>
      <c r="B151" s="22" t="s">
        <v>17</v>
      </c>
      <c r="C151" s="15" t="s">
        <v>14</v>
      </c>
      <c r="D151" s="70" t="s">
        <v>28</v>
      </c>
      <c r="E151" s="15" t="s">
        <v>240</v>
      </c>
      <c r="F151" s="15"/>
      <c r="G151" s="17">
        <f aca="true" t="shared" si="16" ref="G151:I152">G152</f>
        <v>112.8</v>
      </c>
      <c r="H151" s="17">
        <f t="shared" si="16"/>
        <v>0</v>
      </c>
      <c r="I151" s="17">
        <f t="shared" si="16"/>
        <v>112.8</v>
      </c>
      <c r="J151" s="17"/>
    </row>
    <row r="152" spans="1:9" ht="78.75" customHeight="1">
      <c r="A152" s="85" t="s">
        <v>260</v>
      </c>
      <c r="B152" s="22" t="s">
        <v>17</v>
      </c>
      <c r="C152" s="15" t="s">
        <v>14</v>
      </c>
      <c r="D152" s="70" t="s">
        <v>28</v>
      </c>
      <c r="E152" s="37" t="s">
        <v>264</v>
      </c>
      <c r="F152" s="37"/>
      <c r="G152" s="17">
        <f t="shared" si="16"/>
        <v>112.8</v>
      </c>
      <c r="H152" s="17">
        <f t="shared" si="16"/>
        <v>0</v>
      </c>
      <c r="I152" s="17">
        <f t="shared" si="16"/>
        <v>112.8</v>
      </c>
    </row>
    <row r="153" spans="1:9" ht="35.25" customHeight="1">
      <c r="A153" s="9" t="s">
        <v>270</v>
      </c>
      <c r="B153" s="22" t="s">
        <v>17</v>
      </c>
      <c r="C153" s="15" t="s">
        <v>14</v>
      </c>
      <c r="D153" s="70" t="s">
        <v>28</v>
      </c>
      <c r="E153" s="37" t="s">
        <v>264</v>
      </c>
      <c r="F153" s="37">
        <v>610</v>
      </c>
      <c r="G153" s="17">
        <v>112.8</v>
      </c>
      <c r="H153" s="17">
        <f>I153-G153</f>
        <v>0</v>
      </c>
      <c r="I153" s="17">
        <v>112.8</v>
      </c>
    </row>
    <row r="154" spans="1:9" ht="65.25" customHeight="1">
      <c r="A154" s="52" t="s">
        <v>340</v>
      </c>
      <c r="B154" s="22" t="s">
        <v>17</v>
      </c>
      <c r="C154" s="18" t="s">
        <v>14</v>
      </c>
      <c r="D154" s="18" t="s">
        <v>28</v>
      </c>
      <c r="E154" s="37" t="s">
        <v>169</v>
      </c>
      <c r="F154" s="18"/>
      <c r="G154" s="17">
        <f>G155</f>
        <v>150</v>
      </c>
      <c r="H154" s="17">
        <f aca="true" t="shared" si="17" ref="H154:I156">H155</f>
        <v>0</v>
      </c>
      <c r="I154" s="17">
        <f t="shared" si="17"/>
        <v>150</v>
      </c>
    </row>
    <row r="155" spans="1:9" ht="62.25">
      <c r="A155" s="53" t="s">
        <v>343</v>
      </c>
      <c r="B155" s="22" t="s">
        <v>17</v>
      </c>
      <c r="C155" s="15" t="s">
        <v>14</v>
      </c>
      <c r="D155" s="15" t="s">
        <v>28</v>
      </c>
      <c r="E155" s="16" t="s">
        <v>344</v>
      </c>
      <c r="F155" s="15"/>
      <c r="G155" s="17">
        <f>G156</f>
        <v>150</v>
      </c>
      <c r="H155" s="17">
        <f t="shared" si="17"/>
        <v>0</v>
      </c>
      <c r="I155" s="17">
        <f t="shared" si="17"/>
        <v>150</v>
      </c>
    </row>
    <row r="156" spans="1:9" ht="34.5" customHeight="1">
      <c r="A156" s="9" t="s">
        <v>125</v>
      </c>
      <c r="B156" s="22" t="s">
        <v>17</v>
      </c>
      <c r="C156" s="15" t="s">
        <v>14</v>
      </c>
      <c r="D156" s="15" t="s">
        <v>28</v>
      </c>
      <c r="E156" s="16" t="s">
        <v>379</v>
      </c>
      <c r="F156" s="15"/>
      <c r="G156" s="17">
        <f>G157</f>
        <v>150</v>
      </c>
      <c r="H156" s="17">
        <f t="shared" si="17"/>
        <v>0</v>
      </c>
      <c r="I156" s="17">
        <f t="shared" si="17"/>
        <v>150</v>
      </c>
    </row>
    <row r="157" spans="1:10" ht="15">
      <c r="A157" s="9" t="s">
        <v>59</v>
      </c>
      <c r="B157" s="22" t="s">
        <v>17</v>
      </c>
      <c r="C157" s="15" t="s">
        <v>14</v>
      </c>
      <c r="D157" s="15" t="s">
        <v>28</v>
      </c>
      <c r="E157" s="16" t="s">
        <v>379</v>
      </c>
      <c r="F157" s="15" t="s">
        <v>60</v>
      </c>
      <c r="G157" s="17">
        <f>'решение (мест.полном.)'!G121</f>
        <v>150</v>
      </c>
      <c r="H157" s="17">
        <f>'решение (мест.полном.)'!H121</f>
        <v>0</v>
      </c>
      <c r="I157" s="17">
        <f>'решение (мест.полном.)'!I121</f>
        <v>150</v>
      </c>
      <c r="J157" s="17"/>
    </row>
    <row r="158" spans="1:9" ht="78">
      <c r="A158" s="9" t="s">
        <v>309</v>
      </c>
      <c r="B158" s="22" t="s">
        <v>17</v>
      </c>
      <c r="C158" s="40" t="s">
        <v>14</v>
      </c>
      <c r="D158" s="40" t="s">
        <v>28</v>
      </c>
      <c r="E158" s="37" t="s">
        <v>307</v>
      </c>
      <c r="F158" s="37"/>
      <c r="G158" s="17">
        <f aca="true" t="shared" si="18" ref="G158:I159">G159</f>
        <v>811</v>
      </c>
      <c r="H158" s="17">
        <f t="shared" si="18"/>
        <v>0</v>
      </c>
      <c r="I158" s="17">
        <f t="shared" si="18"/>
        <v>811</v>
      </c>
    </row>
    <row r="159" spans="1:9" s="81" customFormat="1" ht="66" customHeight="1">
      <c r="A159" s="9" t="s">
        <v>290</v>
      </c>
      <c r="B159" s="22" t="s">
        <v>17</v>
      </c>
      <c r="C159" s="40" t="s">
        <v>14</v>
      </c>
      <c r="D159" s="40" t="s">
        <v>28</v>
      </c>
      <c r="E159" s="37" t="s">
        <v>306</v>
      </c>
      <c r="F159" s="37"/>
      <c r="G159" s="17">
        <f t="shared" si="18"/>
        <v>811</v>
      </c>
      <c r="H159" s="17">
        <f t="shared" si="18"/>
        <v>0</v>
      </c>
      <c r="I159" s="17">
        <f t="shared" si="18"/>
        <v>811</v>
      </c>
    </row>
    <row r="160" spans="1:9" ht="33" customHeight="1">
      <c r="A160" s="9" t="s">
        <v>270</v>
      </c>
      <c r="B160" s="22" t="s">
        <v>17</v>
      </c>
      <c r="C160" s="40" t="s">
        <v>14</v>
      </c>
      <c r="D160" s="40" t="s">
        <v>28</v>
      </c>
      <c r="E160" s="37" t="s">
        <v>306</v>
      </c>
      <c r="F160" s="37">
        <v>610</v>
      </c>
      <c r="G160" s="17">
        <v>811</v>
      </c>
      <c r="H160" s="17">
        <f>I160-G160</f>
        <v>0</v>
      </c>
      <c r="I160" s="17">
        <v>811</v>
      </c>
    </row>
    <row r="161" spans="1:9" ht="32.25" customHeight="1">
      <c r="A161" s="79" t="s">
        <v>130</v>
      </c>
      <c r="B161" s="7" t="s">
        <v>17</v>
      </c>
      <c r="C161" s="38" t="s">
        <v>14</v>
      </c>
      <c r="D161" s="38" t="s">
        <v>14</v>
      </c>
      <c r="E161" s="45"/>
      <c r="F161" s="80"/>
      <c r="G161" s="13">
        <f>G162+G170+G173</f>
        <v>170.3</v>
      </c>
      <c r="H161" s="13">
        <f>H162+H170+H173</f>
        <v>0</v>
      </c>
      <c r="I161" s="13">
        <f>I162+I170+I173</f>
        <v>170.3</v>
      </c>
    </row>
    <row r="162" spans="1:9" ht="63" customHeight="1">
      <c r="A162" s="53" t="s">
        <v>317</v>
      </c>
      <c r="B162" s="22" t="s">
        <v>17</v>
      </c>
      <c r="C162" s="15" t="s">
        <v>14</v>
      </c>
      <c r="D162" s="15" t="s">
        <v>14</v>
      </c>
      <c r="E162" s="15" t="s">
        <v>169</v>
      </c>
      <c r="F162" s="15"/>
      <c r="G162" s="17">
        <f>G163+G166</f>
        <v>129</v>
      </c>
      <c r="H162" s="17">
        <f>H163+H166</f>
        <v>0</v>
      </c>
      <c r="I162" s="17">
        <f>I163+I166</f>
        <v>129</v>
      </c>
    </row>
    <row r="163" spans="1:9" ht="30.75">
      <c r="A163" s="53" t="s">
        <v>345</v>
      </c>
      <c r="B163" s="22" t="s">
        <v>17</v>
      </c>
      <c r="C163" s="15" t="s">
        <v>14</v>
      </c>
      <c r="D163" s="15" t="s">
        <v>14</v>
      </c>
      <c r="E163" s="15" t="s">
        <v>176</v>
      </c>
      <c r="F163" s="15"/>
      <c r="G163" s="17">
        <f aca="true" t="shared" si="19" ref="G163:I164">G164</f>
        <v>79</v>
      </c>
      <c r="H163" s="17">
        <f t="shared" si="19"/>
        <v>0</v>
      </c>
      <c r="I163" s="17">
        <f t="shared" si="19"/>
        <v>79</v>
      </c>
    </row>
    <row r="164" spans="1:9" ht="31.5" customHeight="1">
      <c r="A164" s="9" t="s">
        <v>125</v>
      </c>
      <c r="B164" s="22" t="s">
        <v>17</v>
      </c>
      <c r="C164" s="15" t="s">
        <v>14</v>
      </c>
      <c r="D164" s="15" t="s">
        <v>14</v>
      </c>
      <c r="E164" s="15" t="s">
        <v>243</v>
      </c>
      <c r="F164" s="15"/>
      <c r="G164" s="17">
        <f t="shared" si="19"/>
        <v>79</v>
      </c>
      <c r="H164" s="17">
        <f t="shared" si="19"/>
        <v>0</v>
      </c>
      <c r="I164" s="17">
        <f t="shared" si="19"/>
        <v>79</v>
      </c>
    </row>
    <row r="165" spans="1:9" ht="30.75">
      <c r="A165" s="9" t="s">
        <v>76</v>
      </c>
      <c r="B165" s="22" t="s">
        <v>17</v>
      </c>
      <c r="C165" s="15" t="s">
        <v>14</v>
      </c>
      <c r="D165" s="15" t="s">
        <v>14</v>
      </c>
      <c r="E165" s="15" t="s">
        <v>243</v>
      </c>
      <c r="F165" s="15" t="s">
        <v>63</v>
      </c>
      <c r="G165" s="17">
        <f>'решение (мест.полном.)'!G126</f>
        <v>79</v>
      </c>
      <c r="H165" s="17">
        <f>'решение (мест.полном.)'!H126</f>
        <v>0</v>
      </c>
      <c r="I165" s="17">
        <f>'решение (мест.полном.)'!I126</f>
        <v>79</v>
      </c>
    </row>
    <row r="166" spans="1:9" ht="78">
      <c r="A166" s="53" t="s">
        <v>346</v>
      </c>
      <c r="B166" s="22" t="s">
        <v>17</v>
      </c>
      <c r="C166" s="15" t="s">
        <v>14</v>
      </c>
      <c r="D166" s="15" t="s">
        <v>14</v>
      </c>
      <c r="E166" s="15" t="s">
        <v>347</v>
      </c>
      <c r="F166" s="15"/>
      <c r="G166" s="17">
        <f aca="true" t="shared" si="20" ref="G166:I167">G167</f>
        <v>50</v>
      </c>
      <c r="H166" s="17">
        <f t="shared" si="20"/>
        <v>0</v>
      </c>
      <c r="I166" s="17">
        <f t="shared" si="20"/>
        <v>50</v>
      </c>
    </row>
    <row r="167" spans="1:9" ht="31.5" customHeight="1">
      <c r="A167" s="9" t="s">
        <v>125</v>
      </c>
      <c r="B167" s="22" t="s">
        <v>17</v>
      </c>
      <c r="C167" s="15" t="s">
        <v>14</v>
      </c>
      <c r="D167" s="15" t="s">
        <v>14</v>
      </c>
      <c r="E167" s="15" t="s">
        <v>348</v>
      </c>
      <c r="F167" s="15"/>
      <c r="G167" s="17">
        <f t="shared" si="20"/>
        <v>50</v>
      </c>
      <c r="H167" s="17">
        <f t="shared" si="20"/>
        <v>0</v>
      </c>
      <c r="I167" s="17">
        <f t="shared" si="20"/>
        <v>50</v>
      </c>
    </row>
    <row r="168" spans="1:9" ht="30.75">
      <c r="A168" s="14" t="s">
        <v>68</v>
      </c>
      <c r="B168" s="22" t="s">
        <v>17</v>
      </c>
      <c r="C168" s="15" t="s">
        <v>14</v>
      </c>
      <c r="D168" s="15" t="s">
        <v>14</v>
      </c>
      <c r="E168" s="15" t="s">
        <v>348</v>
      </c>
      <c r="F168" s="15" t="s">
        <v>349</v>
      </c>
      <c r="G168" s="17">
        <f>'решение (мест.полном.)'!G129</f>
        <v>50</v>
      </c>
      <c r="H168" s="17">
        <f>'решение (мест.полном.)'!H129</f>
        <v>0</v>
      </c>
      <c r="I168" s="17">
        <f>'решение (мест.полном.)'!I129</f>
        <v>50</v>
      </c>
    </row>
    <row r="169" spans="1:9" ht="46.5">
      <c r="A169" s="9" t="s">
        <v>318</v>
      </c>
      <c r="B169" s="22" t="s">
        <v>17</v>
      </c>
      <c r="C169" s="15" t="s">
        <v>14</v>
      </c>
      <c r="D169" s="15" t="s">
        <v>14</v>
      </c>
      <c r="E169" s="15" t="s">
        <v>169</v>
      </c>
      <c r="F169" s="15"/>
      <c r="G169" s="17">
        <f>G170</f>
        <v>26.3</v>
      </c>
      <c r="H169" s="17">
        <f aca="true" t="shared" si="21" ref="H169:I171">H170</f>
        <v>0</v>
      </c>
      <c r="I169" s="17">
        <f t="shared" si="21"/>
        <v>26.3</v>
      </c>
    </row>
    <row r="170" spans="1:9" s="81" customFormat="1" ht="108.75">
      <c r="A170" s="48" t="s">
        <v>352</v>
      </c>
      <c r="B170" s="22" t="s">
        <v>17</v>
      </c>
      <c r="C170" s="15" t="s">
        <v>14</v>
      </c>
      <c r="D170" s="15" t="s">
        <v>14</v>
      </c>
      <c r="E170" s="18" t="s">
        <v>183</v>
      </c>
      <c r="F170" s="18"/>
      <c r="G170" s="17">
        <f>G171</f>
        <v>26.3</v>
      </c>
      <c r="H170" s="17">
        <f t="shared" si="21"/>
        <v>0</v>
      </c>
      <c r="I170" s="17">
        <f t="shared" si="21"/>
        <v>26.3</v>
      </c>
    </row>
    <row r="171" spans="1:9" ht="36" customHeight="1">
      <c r="A171" s="48" t="s">
        <v>319</v>
      </c>
      <c r="B171" s="22" t="s">
        <v>17</v>
      </c>
      <c r="C171" s="15" t="s">
        <v>14</v>
      </c>
      <c r="D171" s="15" t="s">
        <v>14</v>
      </c>
      <c r="E171" s="18" t="s">
        <v>371</v>
      </c>
      <c r="F171" s="18"/>
      <c r="G171" s="17">
        <f>G172</f>
        <v>26.3</v>
      </c>
      <c r="H171" s="17">
        <f t="shared" si="21"/>
        <v>0</v>
      </c>
      <c r="I171" s="17">
        <f t="shared" si="21"/>
        <v>26.3</v>
      </c>
    </row>
    <row r="172" spans="1:9" ht="30.75" customHeight="1">
      <c r="A172" s="48" t="s">
        <v>76</v>
      </c>
      <c r="B172" s="22" t="s">
        <v>17</v>
      </c>
      <c r="C172" s="15" t="s">
        <v>14</v>
      </c>
      <c r="D172" s="15" t="s">
        <v>14</v>
      </c>
      <c r="E172" s="18" t="s">
        <v>371</v>
      </c>
      <c r="F172" s="18" t="s">
        <v>63</v>
      </c>
      <c r="G172" s="17">
        <v>26.3</v>
      </c>
      <c r="H172" s="17">
        <f>I172-G172</f>
        <v>0</v>
      </c>
      <c r="I172" s="17">
        <v>26.3</v>
      </c>
    </row>
    <row r="173" spans="1:9" ht="98.25" customHeight="1">
      <c r="A173" s="53" t="s">
        <v>289</v>
      </c>
      <c r="B173" s="22" t="s">
        <v>17</v>
      </c>
      <c r="C173" s="15" t="s">
        <v>14</v>
      </c>
      <c r="D173" s="15" t="s">
        <v>14</v>
      </c>
      <c r="E173" s="15" t="s">
        <v>242</v>
      </c>
      <c r="F173" s="18"/>
      <c r="G173" s="17">
        <f aca="true" t="shared" si="22" ref="G173:I174">G174</f>
        <v>15</v>
      </c>
      <c r="H173" s="17">
        <f t="shared" si="22"/>
        <v>0</v>
      </c>
      <c r="I173" s="17">
        <f t="shared" si="22"/>
        <v>15</v>
      </c>
    </row>
    <row r="174" spans="1:9" ht="30.75" customHeight="1">
      <c r="A174" s="9" t="s">
        <v>125</v>
      </c>
      <c r="B174" s="22" t="s">
        <v>17</v>
      </c>
      <c r="C174" s="15" t="s">
        <v>14</v>
      </c>
      <c r="D174" s="15" t="s">
        <v>14</v>
      </c>
      <c r="E174" s="15" t="s">
        <v>241</v>
      </c>
      <c r="F174" s="18"/>
      <c r="G174" s="17">
        <f t="shared" si="22"/>
        <v>15</v>
      </c>
      <c r="H174" s="17">
        <f t="shared" si="22"/>
        <v>0</v>
      </c>
      <c r="I174" s="17">
        <f t="shared" si="22"/>
        <v>15</v>
      </c>
    </row>
    <row r="175" spans="1:9" ht="30.75" customHeight="1">
      <c r="A175" s="9" t="s">
        <v>76</v>
      </c>
      <c r="B175" s="22" t="s">
        <v>17</v>
      </c>
      <c r="C175" s="15" t="s">
        <v>14</v>
      </c>
      <c r="D175" s="15" t="s">
        <v>14</v>
      </c>
      <c r="E175" s="15" t="s">
        <v>241</v>
      </c>
      <c r="F175" s="18" t="s">
        <v>63</v>
      </c>
      <c r="G175" s="17">
        <f>'решение (мест.полном.)'!G132</f>
        <v>15</v>
      </c>
      <c r="H175" s="17">
        <f>'решение (мест.полном.)'!H132</f>
        <v>0</v>
      </c>
      <c r="I175" s="17">
        <f>'решение (мест.полном.)'!I132</f>
        <v>15</v>
      </c>
    </row>
    <row r="176" spans="1:10" ht="30.75">
      <c r="A176" s="20" t="s">
        <v>24</v>
      </c>
      <c r="B176" s="7" t="s">
        <v>17</v>
      </c>
      <c r="C176" s="38" t="s">
        <v>14</v>
      </c>
      <c r="D176" s="38" t="s">
        <v>8</v>
      </c>
      <c r="E176" s="39"/>
      <c r="F176" s="39"/>
      <c r="G176" s="13">
        <f>G177+G187+G193+G196+G206</f>
        <v>6903.2</v>
      </c>
      <c r="H176" s="13">
        <f>H177+H187+H193+H196+H206</f>
        <v>0</v>
      </c>
      <c r="I176" s="13">
        <f>I177+I187+I193+I196+I206</f>
        <v>6903.2</v>
      </c>
      <c r="J176" s="13"/>
    </row>
    <row r="177" spans="1:9" ht="78">
      <c r="A177" s="9" t="s">
        <v>62</v>
      </c>
      <c r="B177" s="22" t="s">
        <v>17</v>
      </c>
      <c r="C177" s="40" t="s">
        <v>14</v>
      </c>
      <c r="D177" s="40" t="s">
        <v>8</v>
      </c>
      <c r="E177" s="15" t="s">
        <v>159</v>
      </c>
      <c r="F177" s="37"/>
      <c r="G177" s="17">
        <f>G178+G183</f>
        <v>2363</v>
      </c>
      <c r="H177" s="17">
        <f>H178+H183</f>
        <v>0</v>
      </c>
      <c r="I177" s="17">
        <f>I178+I183</f>
        <v>2363</v>
      </c>
    </row>
    <row r="178" spans="1:9" ht="32.25" customHeight="1">
      <c r="A178" s="14" t="s">
        <v>84</v>
      </c>
      <c r="B178" s="22" t="s">
        <v>17</v>
      </c>
      <c r="C178" s="15" t="s">
        <v>14</v>
      </c>
      <c r="D178" s="15" t="s">
        <v>8</v>
      </c>
      <c r="E178" s="15" t="s">
        <v>160</v>
      </c>
      <c r="F178" s="19"/>
      <c r="G178" s="17">
        <f>G179</f>
        <v>2045</v>
      </c>
      <c r="H178" s="17">
        <f>H179</f>
        <v>0</v>
      </c>
      <c r="I178" s="17">
        <f>I179</f>
        <v>2045</v>
      </c>
    </row>
    <row r="179" spans="1:9" ht="30.75">
      <c r="A179" s="14" t="s">
        <v>85</v>
      </c>
      <c r="B179" s="22" t="s">
        <v>17</v>
      </c>
      <c r="C179" s="15" t="s">
        <v>14</v>
      </c>
      <c r="D179" s="15" t="s">
        <v>8</v>
      </c>
      <c r="E179" s="15" t="s">
        <v>161</v>
      </c>
      <c r="F179" s="37"/>
      <c r="G179" s="17">
        <f>G180+G181+G182</f>
        <v>2045</v>
      </c>
      <c r="H179" s="17">
        <f>H180+H181+H182</f>
        <v>0</v>
      </c>
      <c r="I179" s="17">
        <f>I180+I181+I182</f>
        <v>2045</v>
      </c>
    </row>
    <row r="180" spans="1:9" ht="62.25">
      <c r="A180" s="9" t="s">
        <v>75</v>
      </c>
      <c r="B180" s="22" t="s">
        <v>17</v>
      </c>
      <c r="C180" s="15" t="s">
        <v>14</v>
      </c>
      <c r="D180" s="15" t="s">
        <v>8</v>
      </c>
      <c r="E180" s="15" t="s">
        <v>161</v>
      </c>
      <c r="F180" s="15" t="s">
        <v>65</v>
      </c>
      <c r="G180" s="17">
        <f>'решение (мест.полном.)'!G137</f>
        <v>1866.7</v>
      </c>
      <c r="H180" s="17">
        <f>'решение (мест.полном.)'!H137</f>
        <v>0</v>
      </c>
      <c r="I180" s="17">
        <f>'решение (мест.полном.)'!I137</f>
        <v>1866.7</v>
      </c>
    </row>
    <row r="181" spans="1:9" ht="30.75">
      <c r="A181" s="9" t="s">
        <v>76</v>
      </c>
      <c r="B181" s="22" t="s">
        <v>17</v>
      </c>
      <c r="C181" s="15" t="s">
        <v>14</v>
      </c>
      <c r="D181" s="15" t="s">
        <v>8</v>
      </c>
      <c r="E181" s="15" t="s">
        <v>161</v>
      </c>
      <c r="F181" s="15" t="s">
        <v>63</v>
      </c>
      <c r="G181" s="17">
        <f>'решение (мест.полном.)'!G138</f>
        <v>163.3</v>
      </c>
      <c r="H181" s="17">
        <f>'решение (мест.полном.)'!H138</f>
        <v>0</v>
      </c>
      <c r="I181" s="17">
        <f>'решение (мест.полном.)'!I138</f>
        <v>163.3</v>
      </c>
    </row>
    <row r="182" spans="1:9" ht="30.75">
      <c r="A182" s="14" t="s">
        <v>83</v>
      </c>
      <c r="B182" s="22" t="s">
        <v>17</v>
      </c>
      <c r="C182" s="15" t="s">
        <v>14</v>
      </c>
      <c r="D182" s="15" t="s">
        <v>8</v>
      </c>
      <c r="E182" s="15" t="s">
        <v>161</v>
      </c>
      <c r="F182" s="15" t="s">
        <v>86</v>
      </c>
      <c r="G182" s="17">
        <f>'решение (мест.полном.)'!G139</f>
        <v>15</v>
      </c>
      <c r="H182" s="17">
        <f>'решение (мест.полном.)'!H139</f>
        <v>0</v>
      </c>
      <c r="I182" s="17">
        <f>'решение (мест.полном.)'!I139</f>
        <v>15</v>
      </c>
    </row>
    <row r="183" spans="1:9" ht="30.75">
      <c r="A183" s="14" t="s">
        <v>320</v>
      </c>
      <c r="B183" s="22" t="s">
        <v>17</v>
      </c>
      <c r="C183" s="15" t="s">
        <v>14</v>
      </c>
      <c r="D183" s="15" t="s">
        <v>8</v>
      </c>
      <c r="E183" s="15" t="s">
        <v>181</v>
      </c>
      <c r="F183" s="19"/>
      <c r="G183" s="17">
        <f>G184</f>
        <v>318</v>
      </c>
      <c r="H183" s="17">
        <f>H184</f>
        <v>0</v>
      </c>
      <c r="I183" s="17">
        <f>I184</f>
        <v>318</v>
      </c>
    </row>
    <row r="184" spans="1:9" ht="108.75">
      <c r="A184" s="14" t="s">
        <v>321</v>
      </c>
      <c r="B184" s="22" t="s">
        <v>17</v>
      </c>
      <c r="C184" s="40" t="s">
        <v>14</v>
      </c>
      <c r="D184" s="40" t="s">
        <v>8</v>
      </c>
      <c r="E184" s="15" t="s">
        <v>182</v>
      </c>
      <c r="F184" s="15"/>
      <c r="G184" s="17">
        <f>G185+G186</f>
        <v>318</v>
      </c>
      <c r="H184" s="17">
        <f>H185+H186</f>
        <v>0</v>
      </c>
      <c r="I184" s="17">
        <f>I185+I186</f>
        <v>318</v>
      </c>
    </row>
    <row r="185" spans="1:9" ht="66.75" customHeight="1">
      <c r="A185" s="9" t="s">
        <v>75</v>
      </c>
      <c r="B185" s="22" t="s">
        <v>17</v>
      </c>
      <c r="C185" s="18" t="s">
        <v>14</v>
      </c>
      <c r="D185" s="18" t="s">
        <v>8</v>
      </c>
      <c r="E185" s="15" t="s">
        <v>182</v>
      </c>
      <c r="F185" s="15" t="s">
        <v>65</v>
      </c>
      <c r="G185" s="17">
        <v>307.3</v>
      </c>
      <c r="H185" s="17">
        <f>I185-G185</f>
        <v>0</v>
      </c>
      <c r="I185" s="17">
        <v>307.3</v>
      </c>
    </row>
    <row r="186" spans="1:9" ht="30.75">
      <c r="A186" s="9" t="s">
        <v>76</v>
      </c>
      <c r="B186" s="22" t="s">
        <v>17</v>
      </c>
      <c r="C186" s="40" t="s">
        <v>14</v>
      </c>
      <c r="D186" s="40" t="s">
        <v>8</v>
      </c>
      <c r="E186" s="15" t="s">
        <v>182</v>
      </c>
      <c r="F186" s="37">
        <v>200</v>
      </c>
      <c r="G186" s="17">
        <v>10.7</v>
      </c>
      <c r="H186" s="17">
        <f>I186-G186</f>
        <v>0</v>
      </c>
      <c r="I186" s="17">
        <v>10.7</v>
      </c>
    </row>
    <row r="187" spans="1:9" ht="46.5">
      <c r="A187" s="9" t="s">
        <v>123</v>
      </c>
      <c r="B187" s="22" t="s">
        <v>17</v>
      </c>
      <c r="C187" s="40" t="s">
        <v>14</v>
      </c>
      <c r="D187" s="40" t="s">
        <v>8</v>
      </c>
      <c r="E187" s="37" t="s">
        <v>162</v>
      </c>
      <c r="F187" s="15"/>
      <c r="G187" s="17">
        <f aca="true" t="shared" si="23" ref="G187:I188">G188</f>
        <v>3766.2</v>
      </c>
      <c r="H187" s="17">
        <f t="shared" si="23"/>
        <v>0</v>
      </c>
      <c r="I187" s="17">
        <f t="shared" si="23"/>
        <v>3766.2</v>
      </c>
    </row>
    <row r="188" spans="1:9" ht="46.5">
      <c r="A188" s="9" t="s">
        <v>124</v>
      </c>
      <c r="B188" s="22" t="s">
        <v>17</v>
      </c>
      <c r="C188" s="18" t="s">
        <v>14</v>
      </c>
      <c r="D188" s="18" t="s">
        <v>8</v>
      </c>
      <c r="E188" s="16" t="s">
        <v>163</v>
      </c>
      <c r="F188" s="15"/>
      <c r="G188" s="17">
        <f t="shared" si="23"/>
        <v>3766.2</v>
      </c>
      <c r="H188" s="17">
        <f t="shared" si="23"/>
        <v>0</v>
      </c>
      <c r="I188" s="17">
        <f t="shared" si="23"/>
        <v>3766.2</v>
      </c>
    </row>
    <row r="189" spans="1:9" ht="108.75">
      <c r="A189" s="9" t="s">
        <v>37</v>
      </c>
      <c r="B189" s="22" t="s">
        <v>17</v>
      </c>
      <c r="C189" s="40" t="s">
        <v>14</v>
      </c>
      <c r="D189" s="40" t="s">
        <v>8</v>
      </c>
      <c r="E189" s="16" t="s">
        <v>164</v>
      </c>
      <c r="F189" s="37"/>
      <c r="G189" s="17">
        <f>G190+G191+G192</f>
        <v>3766.2</v>
      </c>
      <c r="H189" s="17">
        <f>H190+H191+H192</f>
        <v>0</v>
      </c>
      <c r="I189" s="17">
        <f>I190+I191+I192</f>
        <v>3766.2</v>
      </c>
    </row>
    <row r="190" spans="1:9" ht="62.25">
      <c r="A190" s="9" t="s">
        <v>75</v>
      </c>
      <c r="B190" s="22" t="s">
        <v>17</v>
      </c>
      <c r="C190" s="40" t="s">
        <v>14</v>
      </c>
      <c r="D190" s="40" t="s">
        <v>8</v>
      </c>
      <c r="E190" s="16" t="s">
        <v>164</v>
      </c>
      <c r="F190" s="37">
        <v>100</v>
      </c>
      <c r="G190" s="17">
        <f>'решение (мест.полном.)'!G143</f>
        <v>3243.6</v>
      </c>
      <c r="H190" s="17">
        <f>'решение (мест.полном.)'!H143</f>
        <v>0</v>
      </c>
      <c r="I190" s="17">
        <f>'решение (мест.полном.)'!I143</f>
        <v>3243.6</v>
      </c>
    </row>
    <row r="191" spans="1:9" ht="30.75">
      <c r="A191" s="9" t="s">
        <v>76</v>
      </c>
      <c r="B191" s="22" t="s">
        <v>17</v>
      </c>
      <c r="C191" s="40" t="s">
        <v>14</v>
      </c>
      <c r="D191" s="40" t="s">
        <v>8</v>
      </c>
      <c r="E191" s="16" t="s">
        <v>164</v>
      </c>
      <c r="F191" s="37">
        <v>200</v>
      </c>
      <c r="G191" s="17">
        <f>'решение (мест.полном.)'!G144</f>
        <v>502.6</v>
      </c>
      <c r="H191" s="17">
        <f>'решение (мест.полном.)'!H144</f>
        <v>0</v>
      </c>
      <c r="I191" s="17">
        <f>'решение (мест.полном.)'!I144</f>
        <v>502.6</v>
      </c>
    </row>
    <row r="192" spans="1:9" ht="30.75">
      <c r="A192" s="14" t="s">
        <v>83</v>
      </c>
      <c r="B192" s="22" t="s">
        <v>17</v>
      </c>
      <c r="C192" s="40" t="s">
        <v>14</v>
      </c>
      <c r="D192" s="40" t="s">
        <v>8</v>
      </c>
      <c r="E192" s="16" t="s">
        <v>164</v>
      </c>
      <c r="F192" s="37">
        <v>850</v>
      </c>
      <c r="G192" s="17">
        <f>'решение (мест.полном.)'!G145</f>
        <v>20</v>
      </c>
      <c r="H192" s="17">
        <f>'решение (мест.полном.)'!H145</f>
        <v>0</v>
      </c>
      <c r="I192" s="17">
        <f>'решение (мест.полном.)'!I145</f>
        <v>20</v>
      </c>
    </row>
    <row r="193" spans="1:9" ht="60.75" customHeight="1">
      <c r="A193" s="53" t="s">
        <v>390</v>
      </c>
      <c r="B193" s="8" t="s">
        <v>17</v>
      </c>
      <c r="C193" s="40" t="s">
        <v>14</v>
      </c>
      <c r="D193" s="15" t="s">
        <v>8</v>
      </c>
      <c r="E193" s="37" t="s">
        <v>234</v>
      </c>
      <c r="F193" s="37"/>
      <c r="G193" s="19">
        <f aca="true" t="shared" si="24" ref="G193:I194">G194</f>
        <v>30</v>
      </c>
      <c r="H193" s="19">
        <f t="shared" si="24"/>
        <v>0</v>
      </c>
      <c r="I193" s="19">
        <f t="shared" si="24"/>
        <v>30</v>
      </c>
    </row>
    <row r="194" spans="1:9" ht="33" customHeight="1">
      <c r="A194" s="9" t="s">
        <v>125</v>
      </c>
      <c r="B194" s="8" t="s">
        <v>17</v>
      </c>
      <c r="C194" s="40" t="s">
        <v>14</v>
      </c>
      <c r="D194" s="15" t="s">
        <v>8</v>
      </c>
      <c r="E194" s="37" t="s">
        <v>235</v>
      </c>
      <c r="F194" s="37"/>
      <c r="G194" s="19">
        <f t="shared" si="24"/>
        <v>30</v>
      </c>
      <c r="H194" s="19">
        <f t="shared" si="24"/>
        <v>0</v>
      </c>
      <c r="I194" s="19">
        <f t="shared" si="24"/>
        <v>30</v>
      </c>
    </row>
    <row r="195" spans="1:9" ht="30.75">
      <c r="A195" s="9" t="s">
        <v>76</v>
      </c>
      <c r="B195" s="8" t="s">
        <v>17</v>
      </c>
      <c r="C195" s="40" t="s">
        <v>14</v>
      </c>
      <c r="D195" s="15" t="s">
        <v>8</v>
      </c>
      <c r="E195" s="37" t="s">
        <v>235</v>
      </c>
      <c r="F195" s="37">
        <v>200</v>
      </c>
      <c r="G195" s="19">
        <f>'решение (мест.полном.)'!G148</f>
        <v>30</v>
      </c>
      <c r="H195" s="19">
        <f>'решение (мест.полном.)'!H148</f>
        <v>0</v>
      </c>
      <c r="I195" s="19">
        <f>'решение (мест.полном.)'!I148</f>
        <v>30</v>
      </c>
    </row>
    <row r="196" spans="1:9" ht="64.5" customHeight="1">
      <c r="A196" s="52" t="s">
        <v>340</v>
      </c>
      <c r="B196" s="22" t="s">
        <v>17</v>
      </c>
      <c r="C196" s="18" t="s">
        <v>14</v>
      </c>
      <c r="D196" s="18" t="s">
        <v>8</v>
      </c>
      <c r="E196" s="18" t="s">
        <v>169</v>
      </c>
      <c r="F196" s="18"/>
      <c r="G196" s="17">
        <f>G197+G203+G200</f>
        <v>144</v>
      </c>
      <c r="H196" s="17">
        <f>H197+H203+H200</f>
        <v>0</v>
      </c>
      <c r="I196" s="17">
        <f>I197+I203+I200</f>
        <v>144</v>
      </c>
    </row>
    <row r="197" spans="1:9" ht="48.75" customHeight="1">
      <c r="A197" s="53" t="s">
        <v>353</v>
      </c>
      <c r="B197" s="22" t="s">
        <v>17</v>
      </c>
      <c r="C197" s="18" t="s">
        <v>14</v>
      </c>
      <c r="D197" s="18" t="s">
        <v>8</v>
      </c>
      <c r="E197" s="83" t="s">
        <v>170</v>
      </c>
      <c r="F197" s="18"/>
      <c r="G197" s="17">
        <f aca="true" t="shared" si="25" ref="G197:I198">G198</f>
        <v>10</v>
      </c>
      <c r="H197" s="17">
        <f t="shared" si="25"/>
        <v>0</v>
      </c>
      <c r="I197" s="17">
        <f t="shared" si="25"/>
        <v>10</v>
      </c>
    </row>
    <row r="198" spans="1:9" ht="32.25" customHeight="1">
      <c r="A198" s="9" t="s">
        <v>125</v>
      </c>
      <c r="B198" s="22" t="s">
        <v>17</v>
      </c>
      <c r="C198" s="15" t="s">
        <v>14</v>
      </c>
      <c r="D198" s="15" t="s">
        <v>8</v>
      </c>
      <c r="E198" s="16" t="s">
        <v>387</v>
      </c>
      <c r="F198" s="15"/>
      <c r="G198" s="17">
        <f t="shared" si="25"/>
        <v>10</v>
      </c>
      <c r="H198" s="17">
        <f t="shared" si="25"/>
        <v>0</v>
      </c>
      <c r="I198" s="17">
        <f t="shared" si="25"/>
        <v>10</v>
      </c>
    </row>
    <row r="199" spans="1:9" ht="32.25" customHeight="1">
      <c r="A199" s="9" t="s">
        <v>76</v>
      </c>
      <c r="B199" s="22" t="s">
        <v>17</v>
      </c>
      <c r="C199" s="15" t="s">
        <v>14</v>
      </c>
      <c r="D199" s="15" t="s">
        <v>8</v>
      </c>
      <c r="E199" s="16" t="s">
        <v>387</v>
      </c>
      <c r="F199" s="15" t="s">
        <v>63</v>
      </c>
      <c r="G199" s="17">
        <f>'решение (мест.полном.)'!G152</f>
        <v>10</v>
      </c>
      <c r="H199" s="17">
        <f>'решение (мест.полном.)'!H152</f>
        <v>0</v>
      </c>
      <c r="I199" s="17">
        <f>'решение (мест.полном.)'!I152</f>
        <v>10</v>
      </c>
    </row>
    <row r="200" spans="1:9" ht="49.5" customHeight="1">
      <c r="A200" s="53" t="s">
        <v>350</v>
      </c>
      <c r="B200" s="22" t="s">
        <v>17</v>
      </c>
      <c r="C200" s="15" t="s">
        <v>14</v>
      </c>
      <c r="D200" s="15" t="s">
        <v>8</v>
      </c>
      <c r="E200" s="15" t="s">
        <v>183</v>
      </c>
      <c r="F200" s="15"/>
      <c r="G200" s="17">
        <f aca="true" t="shared" si="26" ref="G200:I201">G201</f>
        <v>95</v>
      </c>
      <c r="H200" s="17">
        <f t="shared" si="26"/>
        <v>0</v>
      </c>
      <c r="I200" s="17">
        <f t="shared" si="26"/>
        <v>95</v>
      </c>
    </row>
    <row r="201" spans="1:9" ht="32.25" customHeight="1">
      <c r="A201" s="9" t="s">
        <v>125</v>
      </c>
      <c r="B201" s="22" t="s">
        <v>17</v>
      </c>
      <c r="C201" s="15" t="s">
        <v>14</v>
      </c>
      <c r="D201" s="15" t="s">
        <v>8</v>
      </c>
      <c r="E201" s="15" t="s">
        <v>184</v>
      </c>
      <c r="F201" s="15"/>
      <c r="G201" s="17">
        <f t="shared" si="26"/>
        <v>95</v>
      </c>
      <c r="H201" s="17">
        <f t="shared" si="26"/>
        <v>0</v>
      </c>
      <c r="I201" s="17">
        <f t="shared" si="26"/>
        <v>95</v>
      </c>
    </row>
    <row r="202" spans="1:9" ht="30.75">
      <c r="A202" s="9" t="s">
        <v>76</v>
      </c>
      <c r="B202" s="22" t="s">
        <v>17</v>
      </c>
      <c r="C202" s="15" t="s">
        <v>14</v>
      </c>
      <c r="D202" s="15" t="s">
        <v>8</v>
      </c>
      <c r="E202" s="15" t="s">
        <v>184</v>
      </c>
      <c r="F202" s="15" t="s">
        <v>63</v>
      </c>
      <c r="G202" s="17">
        <f>'решение (мест.полном.)'!G155</f>
        <v>95</v>
      </c>
      <c r="H202" s="17">
        <f>'решение (мест.полном.)'!H155</f>
        <v>0</v>
      </c>
      <c r="I202" s="17">
        <f>'решение (мест.полном.)'!I155</f>
        <v>95</v>
      </c>
    </row>
    <row r="203" spans="1:9" ht="46.5">
      <c r="A203" s="53" t="s">
        <v>351</v>
      </c>
      <c r="B203" s="22" t="s">
        <v>17</v>
      </c>
      <c r="C203" s="15" t="s">
        <v>14</v>
      </c>
      <c r="D203" s="15" t="s">
        <v>8</v>
      </c>
      <c r="E203" s="15" t="s">
        <v>174</v>
      </c>
      <c r="F203" s="15"/>
      <c r="G203" s="17">
        <f aca="true" t="shared" si="27" ref="G203:I204">G204</f>
        <v>39</v>
      </c>
      <c r="H203" s="17">
        <f t="shared" si="27"/>
        <v>0</v>
      </c>
      <c r="I203" s="17">
        <f t="shared" si="27"/>
        <v>39</v>
      </c>
    </row>
    <row r="204" spans="1:9" ht="31.5" customHeight="1">
      <c r="A204" s="9" t="s">
        <v>125</v>
      </c>
      <c r="B204" s="22" t="s">
        <v>17</v>
      </c>
      <c r="C204" s="15" t="s">
        <v>14</v>
      </c>
      <c r="D204" s="15" t="s">
        <v>8</v>
      </c>
      <c r="E204" s="15" t="s">
        <v>175</v>
      </c>
      <c r="F204" s="15"/>
      <c r="G204" s="17">
        <f t="shared" si="27"/>
        <v>39</v>
      </c>
      <c r="H204" s="17">
        <f t="shared" si="27"/>
        <v>0</v>
      </c>
      <c r="I204" s="17">
        <f t="shared" si="27"/>
        <v>39</v>
      </c>
    </row>
    <row r="205" spans="1:9" ht="30.75">
      <c r="A205" s="9" t="s">
        <v>76</v>
      </c>
      <c r="B205" s="22" t="s">
        <v>17</v>
      </c>
      <c r="C205" s="15" t="s">
        <v>14</v>
      </c>
      <c r="D205" s="15" t="s">
        <v>8</v>
      </c>
      <c r="E205" s="15" t="s">
        <v>175</v>
      </c>
      <c r="F205" s="15" t="s">
        <v>63</v>
      </c>
      <c r="G205" s="17">
        <f>'решение (мест.полном.)'!G158</f>
        <v>39</v>
      </c>
      <c r="H205" s="17">
        <f>'решение (мест.полном.)'!H158</f>
        <v>0</v>
      </c>
      <c r="I205" s="17">
        <f>'решение (мест.полном.)'!I158</f>
        <v>39</v>
      </c>
    </row>
    <row r="206" spans="1:9" s="92" customFormat="1" ht="78">
      <c r="A206" s="9" t="s">
        <v>309</v>
      </c>
      <c r="B206" s="88" t="s">
        <v>17</v>
      </c>
      <c r="C206" s="89" t="s">
        <v>14</v>
      </c>
      <c r="D206" s="89" t="s">
        <v>8</v>
      </c>
      <c r="E206" s="90" t="s">
        <v>307</v>
      </c>
      <c r="F206" s="90"/>
      <c r="G206" s="91">
        <f aca="true" t="shared" si="28" ref="G206:I207">G207</f>
        <v>600</v>
      </c>
      <c r="H206" s="91">
        <f t="shared" si="28"/>
        <v>0</v>
      </c>
      <c r="I206" s="91">
        <f t="shared" si="28"/>
        <v>600</v>
      </c>
    </row>
    <row r="207" spans="1:9" ht="62.25">
      <c r="A207" s="87" t="s">
        <v>290</v>
      </c>
      <c r="B207" s="88" t="s">
        <v>17</v>
      </c>
      <c r="C207" s="89" t="s">
        <v>14</v>
      </c>
      <c r="D207" s="89" t="s">
        <v>8</v>
      </c>
      <c r="E207" s="90" t="s">
        <v>306</v>
      </c>
      <c r="F207" s="90"/>
      <c r="G207" s="91">
        <f t="shared" si="28"/>
        <v>600</v>
      </c>
      <c r="H207" s="91">
        <f t="shared" si="28"/>
        <v>0</v>
      </c>
      <c r="I207" s="91">
        <f t="shared" si="28"/>
        <v>600</v>
      </c>
    </row>
    <row r="208" spans="1:9" ht="78">
      <c r="A208" s="87" t="s">
        <v>272</v>
      </c>
      <c r="B208" s="88" t="s">
        <v>17</v>
      </c>
      <c r="C208" s="89" t="s">
        <v>14</v>
      </c>
      <c r="D208" s="89" t="s">
        <v>8</v>
      </c>
      <c r="E208" s="90" t="s">
        <v>306</v>
      </c>
      <c r="F208" s="90">
        <v>100</v>
      </c>
      <c r="G208" s="91">
        <v>600</v>
      </c>
      <c r="H208" s="91">
        <f>I208-G208</f>
        <v>0</v>
      </c>
      <c r="I208" s="91">
        <v>600</v>
      </c>
    </row>
    <row r="209" spans="1:9" ht="15">
      <c r="A209" s="20" t="s">
        <v>44</v>
      </c>
      <c r="B209" s="7" t="s">
        <v>17</v>
      </c>
      <c r="C209" s="39">
        <v>10</v>
      </c>
      <c r="D209" s="39"/>
      <c r="E209" s="39"/>
      <c r="F209" s="39"/>
      <c r="G209" s="13">
        <f>G210</f>
        <v>10031</v>
      </c>
      <c r="H209" s="13">
        <f>H210</f>
        <v>0</v>
      </c>
      <c r="I209" s="13">
        <f>I210</f>
        <v>10031</v>
      </c>
    </row>
    <row r="210" spans="1:9" ht="19.5" customHeight="1">
      <c r="A210" s="9" t="s">
        <v>98</v>
      </c>
      <c r="B210" s="22" t="s">
        <v>17</v>
      </c>
      <c r="C210" s="37">
        <v>10</v>
      </c>
      <c r="D210" s="40" t="s">
        <v>12</v>
      </c>
      <c r="E210" s="37"/>
      <c r="F210" s="37"/>
      <c r="G210" s="17">
        <f>G211+G215</f>
        <v>10031</v>
      </c>
      <c r="H210" s="17">
        <f>H211+H215</f>
        <v>0</v>
      </c>
      <c r="I210" s="17">
        <f>I211+I215</f>
        <v>10031</v>
      </c>
    </row>
    <row r="211" spans="1:9" ht="46.5">
      <c r="A211" s="14" t="s">
        <v>322</v>
      </c>
      <c r="B211" s="22" t="s">
        <v>17</v>
      </c>
      <c r="C211" s="15" t="s">
        <v>46</v>
      </c>
      <c r="D211" s="15" t="s">
        <v>12</v>
      </c>
      <c r="E211" s="16" t="s">
        <v>185</v>
      </c>
      <c r="F211" s="37"/>
      <c r="G211" s="17">
        <f>G212</f>
        <v>909</v>
      </c>
      <c r="H211" s="17">
        <f aca="true" t="shared" si="29" ref="H211:I213">H212</f>
        <v>0</v>
      </c>
      <c r="I211" s="17">
        <f t="shared" si="29"/>
        <v>909</v>
      </c>
    </row>
    <row r="212" spans="1:9" ht="62.25" customHeight="1">
      <c r="A212" s="14" t="s">
        <v>361</v>
      </c>
      <c r="B212" s="22" t="s">
        <v>17</v>
      </c>
      <c r="C212" s="15" t="s">
        <v>46</v>
      </c>
      <c r="D212" s="15" t="s">
        <v>12</v>
      </c>
      <c r="E212" s="16" t="s">
        <v>186</v>
      </c>
      <c r="F212" s="37"/>
      <c r="G212" s="17">
        <f>G213</f>
        <v>909</v>
      </c>
      <c r="H212" s="17">
        <f t="shared" si="29"/>
        <v>0</v>
      </c>
      <c r="I212" s="17">
        <f t="shared" si="29"/>
        <v>909</v>
      </c>
    </row>
    <row r="213" spans="1:9" ht="95.25" customHeight="1">
      <c r="A213" s="14" t="s">
        <v>99</v>
      </c>
      <c r="B213" s="22" t="s">
        <v>17</v>
      </c>
      <c r="C213" s="15" t="s">
        <v>46</v>
      </c>
      <c r="D213" s="15" t="s">
        <v>12</v>
      </c>
      <c r="E213" s="16" t="s">
        <v>187</v>
      </c>
      <c r="F213" s="19"/>
      <c r="G213" s="17">
        <f>G214</f>
        <v>909</v>
      </c>
      <c r="H213" s="17">
        <f t="shared" si="29"/>
        <v>0</v>
      </c>
      <c r="I213" s="17">
        <f t="shared" si="29"/>
        <v>909</v>
      </c>
    </row>
    <row r="214" spans="1:9" ht="20.25" customHeight="1">
      <c r="A214" s="9" t="s">
        <v>59</v>
      </c>
      <c r="B214" s="22" t="s">
        <v>17</v>
      </c>
      <c r="C214" s="15" t="s">
        <v>46</v>
      </c>
      <c r="D214" s="15" t="s">
        <v>12</v>
      </c>
      <c r="E214" s="16" t="s">
        <v>187</v>
      </c>
      <c r="F214" s="37">
        <v>610</v>
      </c>
      <c r="G214" s="17">
        <v>909</v>
      </c>
      <c r="H214" s="17">
        <f>I214-G214</f>
        <v>0</v>
      </c>
      <c r="I214" s="17">
        <v>909</v>
      </c>
    </row>
    <row r="215" spans="1:9" ht="79.5" customHeight="1">
      <c r="A215" s="9" t="s">
        <v>323</v>
      </c>
      <c r="B215" s="22" t="s">
        <v>17</v>
      </c>
      <c r="C215" s="37">
        <v>10</v>
      </c>
      <c r="D215" s="40" t="s">
        <v>12</v>
      </c>
      <c r="E215" s="83" t="s">
        <v>188</v>
      </c>
      <c r="F215" s="37"/>
      <c r="G215" s="17">
        <f>G216</f>
        <v>9122</v>
      </c>
      <c r="H215" s="17">
        <f>H216</f>
        <v>0</v>
      </c>
      <c r="I215" s="17">
        <f>I216</f>
        <v>9122</v>
      </c>
    </row>
    <row r="216" spans="1:9" ht="61.5" customHeight="1">
      <c r="A216" s="9" t="s">
        <v>324</v>
      </c>
      <c r="B216" s="22" t="s">
        <v>17</v>
      </c>
      <c r="C216" s="18" t="s">
        <v>46</v>
      </c>
      <c r="D216" s="18" t="s">
        <v>12</v>
      </c>
      <c r="E216" s="83" t="s">
        <v>189</v>
      </c>
      <c r="F216" s="37"/>
      <c r="G216" s="17">
        <f>G217+G220+G222</f>
        <v>9122</v>
      </c>
      <c r="H216" s="17">
        <f>H217+H220+H222</f>
        <v>0</v>
      </c>
      <c r="I216" s="17">
        <f>I217+I220+I222</f>
        <v>9122</v>
      </c>
    </row>
    <row r="217" spans="1:9" ht="29.25" customHeight="1">
      <c r="A217" s="9" t="s">
        <v>100</v>
      </c>
      <c r="B217" s="22" t="s">
        <v>17</v>
      </c>
      <c r="C217" s="18" t="s">
        <v>46</v>
      </c>
      <c r="D217" s="18" t="s">
        <v>12</v>
      </c>
      <c r="E217" s="83" t="s">
        <v>252</v>
      </c>
      <c r="F217" s="37"/>
      <c r="G217" s="17">
        <f>G218+G219</f>
        <v>5584.4</v>
      </c>
      <c r="H217" s="17">
        <f>H218+H219</f>
        <v>0</v>
      </c>
      <c r="I217" s="17">
        <f>I218+I219</f>
        <v>5584.4</v>
      </c>
    </row>
    <row r="218" spans="1:9" ht="30.75">
      <c r="A218" s="9" t="s">
        <v>76</v>
      </c>
      <c r="B218" s="22" t="s">
        <v>17</v>
      </c>
      <c r="C218" s="18" t="s">
        <v>46</v>
      </c>
      <c r="D218" s="18" t="s">
        <v>12</v>
      </c>
      <c r="E218" s="83" t="s">
        <v>252</v>
      </c>
      <c r="F218" s="37">
        <v>200</v>
      </c>
      <c r="G218" s="17">
        <v>18.4</v>
      </c>
      <c r="H218" s="17">
        <f>I218-G218</f>
        <v>0</v>
      </c>
      <c r="I218" s="17">
        <v>18.4</v>
      </c>
    </row>
    <row r="219" spans="1:9" ht="30.75">
      <c r="A219" s="9" t="s">
        <v>68</v>
      </c>
      <c r="B219" s="22" t="s">
        <v>17</v>
      </c>
      <c r="C219" s="18" t="s">
        <v>46</v>
      </c>
      <c r="D219" s="18" t="s">
        <v>12</v>
      </c>
      <c r="E219" s="83" t="s">
        <v>252</v>
      </c>
      <c r="F219" s="37">
        <v>300</v>
      </c>
      <c r="G219" s="17">
        <v>5566</v>
      </c>
      <c r="H219" s="17">
        <f>I219-G219</f>
        <v>0</v>
      </c>
      <c r="I219" s="17">
        <v>5566</v>
      </c>
    </row>
    <row r="220" spans="1:9" ht="18.75" customHeight="1">
      <c r="A220" s="9" t="s">
        <v>101</v>
      </c>
      <c r="B220" s="22" t="s">
        <v>17</v>
      </c>
      <c r="C220" s="18" t="s">
        <v>46</v>
      </c>
      <c r="D220" s="18" t="s">
        <v>12</v>
      </c>
      <c r="E220" s="83" t="s">
        <v>253</v>
      </c>
      <c r="F220" s="37"/>
      <c r="G220" s="17">
        <f>G221</f>
        <v>2416</v>
      </c>
      <c r="H220" s="17">
        <f>H221</f>
        <v>0</v>
      </c>
      <c r="I220" s="17">
        <f>I221</f>
        <v>2416</v>
      </c>
    </row>
    <row r="221" spans="1:9" ht="34.5" customHeight="1">
      <c r="A221" s="9" t="s">
        <v>68</v>
      </c>
      <c r="B221" s="22" t="s">
        <v>17</v>
      </c>
      <c r="C221" s="18" t="s">
        <v>46</v>
      </c>
      <c r="D221" s="18" t="s">
        <v>12</v>
      </c>
      <c r="E221" s="83" t="s">
        <v>253</v>
      </c>
      <c r="F221" s="37">
        <v>300</v>
      </c>
      <c r="G221" s="17">
        <v>2416</v>
      </c>
      <c r="H221" s="17">
        <f>I221-G221</f>
        <v>0</v>
      </c>
      <c r="I221" s="17">
        <v>2416</v>
      </c>
    </row>
    <row r="222" spans="1:9" ht="30.75">
      <c r="A222" s="9" t="s">
        <v>102</v>
      </c>
      <c r="B222" s="22" t="s">
        <v>17</v>
      </c>
      <c r="C222" s="18" t="s">
        <v>46</v>
      </c>
      <c r="D222" s="18" t="s">
        <v>12</v>
      </c>
      <c r="E222" s="83" t="s">
        <v>254</v>
      </c>
      <c r="F222" s="37"/>
      <c r="G222" s="17">
        <f>G223+G224</f>
        <v>1121.6</v>
      </c>
      <c r="H222" s="17">
        <f>H223+H224</f>
        <v>0</v>
      </c>
      <c r="I222" s="17">
        <f>I223+I224</f>
        <v>1121.6</v>
      </c>
    </row>
    <row r="223" spans="1:9" ht="30.75">
      <c r="A223" s="9" t="s">
        <v>76</v>
      </c>
      <c r="B223" s="22" t="s">
        <v>17</v>
      </c>
      <c r="C223" s="18" t="s">
        <v>46</v>
      </c>
      <c r="D223" s="18" t="s">
        <v>12</v>
      </c>
      <c r="E223" s="83" t="s">
        <v>254</v>
      </c>
      <c r="F223" s="37">
        <v>200</v>
      </c>
      <c r="G223" s="17">
        <v>5.6</v>
      </c>
      <c r="H223" s="17">
        <f>I223-G223</f>
        <v>0</v>
      </c>
      <c r="I223" s="17">
        <v>5.6</v>
      </c>
    </row>
    <row r="224" spans="1:9" s="81" customFormat="1" ht="30.75">
      <c r="A224" s="9" t="s">
        <v>68</v>
      </c>
      <c r="B224" s="22" t="s">
        <v>17</v>
      </c>
      <c r="C224" s="18" t="s">
        <v>46</v>
      </c>
      <c r="D224" s="18" t="s">
        <v>12</v>
      </c>
      <c r="E224" s="83" t="s">
        <v>254</v>
      </c>
      <c r="F224" s="37">
        <v>300</v>
      </c>
      <c r="G224" s="17">
        <v>1116</v>
      </c>
      <c r="H224" s="17">
        <f>I224-G224</f>
        <v>0</v>
      </c>
      <c r="I224" s="17">
        <v>1116</v>
      </c>
    </row>
    <row r="225" spans="1:9" ht="46.5">
      <c r="A225" s="71" t="s">
        <v>228</v>
      </c>
      <c r="B225" s="72" t="s">
        <v>33</v>
      </c>
      <c r="C225" s="73"/>
      <c r="D225" s="73"/>
      <c r="E225" s="73"/>
      <c r="F225" s="73"/>
      <c r="G225" s="78">
        <f>G226+G255+G261+G272+G288+G307+G313+G317</f>
        <v>16032.800000000001</v>
      </c>
      <c r="H225" s="78">
        <f>H226+H255+H261+H272+H288+H307+H313+H317</f>
        <v>-3300</v>
      </c>
      <c r="I225" s="78">
        <f>I226+I255+I261+I272+I288+I307+I313+I317</f>
        <v>12732.800000000001</v>
      </c>
    </row>
    <row r="226" spans="1:9" ht="23.25" customHeight="1">
      <c r="A226" s="20" t="s">
        <v>26</v>
      </c>
      <c r="B226" s="6" t="s">
        <v>33</v>
      </c>
      <c r="C226" s="38" t="s">
        <v>9</v>
      </c>
      <c r="D226" s="45"/>
      <c r="E226" s="45"/>
      <c r="F226" s="45"/>
      <c r="G226" s="13">
        <f>G227+G234+G243</f>
        <v>8852.6</v>
      </c>
      <c r="H226" s="13">
        <f>H227+H234+H243</f>
        <v>-3300</v>
      </c>
      <c r="I226" s="13">
        <f>I227+I234+I243</f>
        <v>5552.6</v>
      </c>
    </row>
    <row r="227" spans="1:9" ht="78">
      <c r="A227" s="20" t="s">
        <v>41</v>
      </c>
      <c r="B227" s="6" t="s">
        <v>33</v>
      </c>
      <c r="C227" s="38" t="s">
        <v>9</v>
      </c>
      <c r="D227" s="38" t="s">
        <v>20</v>
      </c>
      <c r="E227" s="39"/>
      <c r="F227" s="39"/>
      <c r="G227" s="13">
        <f>G228</f>
        <v>3608.1</v>
      </c>
      <c r="H227" s="13">
        <f aca="true" t="shared" si="30" ref="H227:I229">H228</f>
        <v>-300.00000000000006</v>
      </c>
      <c r="I227" s="13">
        <f t="shared" si="30"/>
        <v>3308.1</v>
      </c>
    </row>
    <row r="228" spans="1:9" ht="78">
      <c r="A228" s="9" t="s">
        <v>62</v>
      </c>
      <c r="B228" s="8" t="s">
        <v>33</v>
      </c>
      <c r="C228" s="40" t="s">
        <v>9</v>
      </c>
      <c r="D228" s="40" t="s">
        <v>20</v>
      </c>
      <c r="E228" s="15" t="s">
        <v>159</v>
      </c>
      <c r="F228" s="19"/>
      <c r="G228" s="17">
        <f>G229</f>
        <v>3608.1</v>
      </c>
      <c r="H228" s="17">
        <f t="shared" si="30"/>
        <v>-300.00000000000006</v>
      </c>
      <c r="I228" s="17">
        <f t="shared" si="30"/>
        <v>3308.1</v>
      </c>
    </row>
    <row r="229" spans="1:9" ht="37.5" customHeight="1">
      <c r="A229" s="14" t="s">
        <v>84</v>
      </c>
      <c r="B229" s="8" t="s">
        <v>33</v>
      </c>
      <c r="C229" s="15" t="s">
        <v>9</v>
      </c>
      <c r="D229" s="15" t="s">
        <v>20</v>
      </c>
      <c r="E229" s="15" t="s">
        <v>160</v>
      </c>
      <c r="F229" s="19"/>
      <c r="G229" s="17">
        <f>G230</f>
        <v>3608.1</v>
      </c>
      <c r="H229" s="17">
        <f t="shared" si="30"/>
        <v>-300.00000000000006</v>
      </c>
      <c r="I229" s="17">
        <f t="shared" si="30"/>
        <v>3308.1</v>
      </c>
    </row>
    <row r="230" spans="1:9" ht="30.75">
      <c r="A230" s="14" t="s">
        <v>85</v>
      </c>
      <c r="B230" s="8" t="s">
        <v>33</v>
      </c>
      <c r="C230" s="15" t="s">
        <v>9</v>
      </c>
      <c r="D230" s="15" t="s">
        <v>20</v>
      </c>
      <c r="E230" s="15" t="s">
        <v>161</v>
      </c>
      <c r="F230" s="37"/>
      <c r="G230" s="17">
        <f>G231+G232+G233</f>
        <v>3608.1</v>
      </c>
      <c r="H230" s="17">
        <f>H231+H232+H233</f>
        <v>-300.00000000000006</v>
      </c>
      <c r="I230" s="17">
        <f>I231+I232+I233</f>
        <v>3308.1</v>
      </c>
    </row>
    <row r="231" spans="1:9" ht="62.25">
      <c r="A231" s="9" t="s">
        <v>75</v>
      </c>
      <c r="B231" s="8" t="s">
        <v>33</v>
      </c>
      <c r="C231" s="15" t="s">
        <v>9</v>
      </c>
      <c r="D231" s="15" t="s">
        <v>20</v>
      </c>
      <c r="E231" s="15" t="s">
        <v>161</v>
      </c>
      <c r="F231" s="15" t="s">
        <v>65</v>
      </c>
      <c r="G231" s="17">
        <f>'решение (мест.полном.)'!G166</f>
        <v>2990.8</v>
      </c>
      <c r="H231" s="17">
        <f>'решение (мест.полном.)'!H166</f>
        <v>0</v>
      </c>
      <c r="I231" s="17">
        <f>'решение (мест.полном.)'!I166</f>
        <v>2990.8</v>
      </c>
    </row>
    <row r="232" spans="1:9" ht="30.75">
      <c r="A232" s="9" t="s">
        <v>76</v>
      </c>
      <c r="B232" s="8" t="s">
        <v>33</v>
      </c>
      <c r="C232" s="15" t="s">
        <v>9</v>
      </c>
      <c r="D232" s="15" t="s">
        <v>20</v>
      </c>
      <c r="E232" s="15" t="s">
        <v>161</v>
      </c>
      <c r="F232" s="15" t="s">
        <v>63</v>
      </c>
      <c r="G232" s="17">
        <f>'решение (мест.полном.)'!G167</f>
        <v>614.7</v>
      </c>
      <c r="H232" s="17">
        <f>'решение (мест.полном.)'!H167</f>
        <v>-300.00000000000006</v>
      </c>
      <c r="I232" s="17">
        <f>'решение (мест.полном.)'!I167</f>
        <v>314.7</v>
      </c>
    </row>
    <row r="233" spans="1:9" ht="30.75">
      <c r="A233" s="14" t="s">
        <v>83</v>
      </c>
      <c r="B233" s="8" t="s">
        <v>33</v>
      </c>
      <c r="C233" s="15" t="s">
        <v>9</v>
      </c>
      <c r="D233" s="15" t="s">
        <v>20</v>
      </c>
      <c r="E233" s="15" t="s">
        <v>161</v>
      </c>
      <c r="F233" s="15" t="s">
        <v>86</v>
      </c>
      <c r="G233" s="17">
        <f>'решение (мест.полном.)'!G168</f>
        <v>2.6</v>
      </c>
      <c r="H233" s="17">
        <f>'решение (мест.полном.)'!H168</f>
        <v>0</v>
      </c>
      <c r="I233" s="17">
        <f>'решение (мест.полном.)'!I168</f>
        <v>2.6</v>
      </c>
    </row>
    <row r="234" spans="1:9" ht="23.25" customHeight="1">
      <c r="A234" s="10" t="s">
        <v>34</v>
      </c>
      <c r="B234" s="6" t="s">
        <v>33</v>
      </c>
      <c r="C234" s="11" t="s">
        <v>9</v>
      </c>
      <c r="D234" s="11" t="s">
        <v>48</v>
      </c>
      <c r="E234" s="12"/>
      <c r="F234" s="11"/>
      <c r="G234" s="13">
        <f>G235+G239+G241</f>
        <v>500</v>
      </c>
      <c r="H234" s="13">
        <f>H235+H239+H241</f>
        <v>0</v>
      </c>
      <c r="I234" s="13">
        <f>I235+I239+I241</f>
        <v>500</v>
      </c>
    </row>
    <row r="235" spans="1:9" ht="62.25">
      <c r="A235" s="14" t="s">
        <v>87</v>
      </c>
      <c r="B235" s="8" t="s">
        <v>33</v>
      </c>
      <c r="C235" s="15" t="s">
        <v>9</v>
      </c>
      <c r="D235" s="15" t="s">
        <v>48</v>
      </c>
      <c r="E235" s="16" t="s">
        <v>190</v>
      </c>
      <c r="F235" s="15"/>
      <c r="G235" s="17">
        <f>G236</f>
        <v>300</v>
      </c>
      <c r="H235" s="17">
        <f aca="true" t="shared" si="31" ref="H235:I237">H236</f>
        <v>0</v>
      </c>
      <c r="I235" s="17">
        <f t="shared" si="31"/>
        <v>300</v>
      </c>
    </row>
    <row r="236" spans="1:9" ht="22.5" customHeight="1">
      <c r="A236" s="14" t="s">
        <v>34</v>
      </c>
      <c r="B236" s="8" t="s">
        <v>33</v>
      </c>
      <c r="C236" s="15" t="s">
        <v>9</v>
      </c>
      <c r="D236" s="15" t="s">
        <v>48</v>
      </c>
      <c r="E236" s="16" t="s">
        <v>191</v>
      </c>
      <c r="F236" s="15"/>
      <c r="G236" s="17">
        <f>G237</f>
        <v>300</v>
      </c>
      <c r="H236" s="17">
        <f t="shared" si="31"/>
        <v>0</v>
      </c>
      <c r="I236" s="17">
        <f t="shared" si="31"/>
        <v>300</v>
      </c>
    </row>
    <row r="237" spans="1:10" ht="62.25">
      <c r="A237" s="14" t="s">
        <v>70</v>
      </c>
      <c r="B237" s="8" t="s">
        <v>33</v>
      </c>
      <c r="C237" s="15" t="s">
        <v>9</v>
      </c>
      <c r="D237" s="15" t="s">
        <v>48</v>
      </c>
      <c r="E237" s="16" t="s">
        <v>192</v>
      </c>
      <c r="F237" s="15"/>
      <c r="G237" s="17">
        <f>G238</f>
        <v>300</v>
      </c>
      <c r="H237" s="17">
        <f t="shared" si="31"/>
        <v>0</v>
      </c>
      <c r="I237" s="17">
        <f t="shared" si="31"/>
        <v>300</v>
      </c>
      <c r="J237" s="17"/>
    </row>
    <row r="238" spans="1:9" ht="30.75">
      <c r="A238" s="14" t="s">
        <v>88</v>
      </c>
      <c r="B238" s="8" t="s">
        <v>33</v>
      </c>
      <c r="C238" s="15" t="s">
        <v>9</v>
      </c>
      <c r="D238" s="15" t="s">
        <v>48</v>
      </c>
      <c r="E238" s="16" t="s">
        <v>339</v>
      </c>
      <c r="F238" s="15" t="s">
        <v>90</v>
      </c>
      <c r="G238" s="17">
        <f>'решение (мест.полном.)'!G173</f>
        <v>300</v>
      </c>
      <c r="H238" s="17">
        <f>'решение (мест.полном.)'!H173</f>
        <v>0</v>
      </c>
      <c r="I238" s="17">
        <f>'решение (мест.полном.)'!I173</f>
        <v>300</v>
      </c>
    </row>
    <row r="239" spans="1:9" ht="62.25" customHeight="1">
      <c r="A239" s="14" t="s">
        <v>71</v>
      </c>
      <c r="B239" s="8" t="s">
        <v>33</v>
      </c>
      <c r="C239" s="15" t="s">
        <v>9</v>
      </c>
      <c r="D239" s="15" t="s">
        <v>48</v>
      </c>
      <c r="E239" s="16" t="s">
        <v>245</v>
      </c>
      <c r="F239" s="15"/>
      <c r="G239" s="17">
        <f>G240</f>
        <v>150</v>
      </c>
      <c r="H239" s="17">
        <f>H240</f>
        <v>0</v>
      </c>
      <c r="I239" s="17">
        <f>I240</f>
        <v>150</v>
      </c>
    </row>
    <row r="240" spans="1:9" s="81" customFormat="1" ht="21" customHeight="1">
      <c r="A240" s="14" t="s">
        <v>77</v>
      </c>
      <c r="B240" s="8" t="s">
        <v>33</v>
      </c>
      <c r="C240" s="15" t="s">
        <v>9</v>
      </c>
      <c r="D240" s="15" t="s">
        <v>48</v>
      </c>
      <c r="E240" s="16" t="s">
        <v>245</v>
      </c>
      <c r="F240" s="15" t="s">
        <v>90</v>
      </c>
      <c r="G240" s="17">
        <f>'решение (мест.полном.)'!G175</f>
        <v>150</v>
      </c>
      <c r="H240" s="17">
        <f>'решение (мест.полном.)'!H175</f>
        <v>0</v>
      </c>
      <c r="I240" s="17">
        <f>'решение (мест.полном.)'!I175</f>
        <v>150</v>
      </c>
    </row>
    <row r="241" spans="1:9" ht="35.25" customHeight="1">
      <c r="A241" s="14" t="s">
        <v>89</v>
      </c>
      <c r="B241" s="8" t="s">
        <v>33</v>
      </c>
      <c r="C241" s="15" t="s">
        <v>9</v>
      </c>
      <c r="D241" s="15" t="s">
        <v>48</v>
      </c>
      <c r="E241" s="16" t="s">
        <v>246</v>
      </c>
      <c r="F241" s="15"/>
      <c r="G241" s="17">
        <f>G242</f>
        <v>50</v>
      </c>
      <c r="H241" s="17">
        <f>H242</f>
        <v>0</v>
      </c>
      <c r="I241" s="17">
        <f>I242</f>
        <v>50</v>
      </c>
    </row>
    <row r="242" spans="1:9" ht="22.5" customHeight="1">
      <c r="A242" s="14" t="s">
        <v>77</v>
      </c>
      <c r="B242" s="8" t="s">
        <v>33</v>
      </c>
      <c r="C242" s="15" t="s">
        <v>9</v>
      </c>
      <c r="D242" s="15" t="s">
        <v>48</v>
      </c>
      <c r="E242" s="16" t="s">
        <v>246</v>
      </c>
      <c r="F242" s="15" t="s">
        <v>90</v>
      </c>
      <c r="G242" s="17">
        <f>'решение (мест.полном.)'!G177</f>
        <v>50</v>
      </c>
      <c r="H242" s="17">
        <f>'решение (мест.полном.)'!H177</f>
        <v>0</v>
      </c>
      <c r="I242" s="17">
        <f>'решение (мест.полном.)'!I177</f>
        <v>50</v>
      </c>
    </row>
    <row r="243" spans="1:9" ht="30.75">
      <c r="A243" s="20" t="s">
        <v>29</v>
      </c>
      <c r="B243" s="6" t="s">
        <v>33</v>
      </c>
      <c r="C243" s="38" t="s">
        <v>9</v>
      </c>
      <c r="D243" s="39">
        <v>13</v>
      </c>
      <c r="E243" s="39"/>
      <c r="F243" s="39"/>
      <c r="G243" s="13">
        <f>G244+G248+G251</f>
        <v>4744.5</v>
      </c>
      <c r="H243" s="13">
        <f>H244+H248+H251</f>
        <v>-3000</v>
      </c>
      <c r="I243" s="13">
        <f>I244+I248+I251</f>
        <v>1744.5</v>
      </c>
    </row>
    <row r="244" spans="1:9" ht="46.5">
      <c r="A244" s="54" t="s">
        <v>123</v>
      </c>
      <c r="B244" s="96" t="s">
        <v>33</v>
      </c>
      <c r="C244" s="49" t="s">
        <v>9</v>
      </c>
      <c r="D244" s="49" t="s">
        <v>105</v>
      </c>
      <c r="E244" s="83" t="s">
        <v>162</v>
      </c>
      <c r="F244" s="57"/>
      <c r="G244" s="58">
        <f>G245</f>
        <v>1504</v>
      </c>
      <c r="H244" s="58">
        <f aca="true" t="shared" si="32" ref="H244:I246">H245</f>
        <v>0</v>
      </c>
      <c r="I244" s="58">
        <f t="shared" si="32"/>
        <v>1504</v>
      </c>
    </row>
    <row r="245" spans="1:9" ht="46.5">
      <c r="A245" s="54" t="s">
        <v>124</v>
      </c>
      <c r="B245" s="96" t="s">
        <v>33</v>
      </c>
      <c r="C245" s="18" t="s">
        <v>9</v>
      </c>
      <c r="D245" s="18" t="s">
        <v>105</v>
      </c>
      <c r="E245" s="16" t="s">
        <v>163</v>
      </c>
      <c r="F245" s="57"/>
      <c r="G245" s="58">
        <f>G246</f>
        <v>1504</v>
      </c>
      <c r="H245" s="58">
        <f t="shared" si="32"/>
        <v>0</v>
      </c>
      <c r="I245" s="58">
        <f t="shared" si="32"/>
        <v>1504</v>
      </c>
    </row>
    <row r="246" spans="1:9" ht="75.75">
      <c r="A246" s="59" t="s">
        <v>37</v>
      </c>
      <c r="B246" s="96" t="s">
        <v>33</v>
      </c>
      <c r="C246" s="49" t="s">
        <v>9</v>
      </c>
      <c r="D246" s="49" t="s">
        <v>105</v>
      </c>
      <c r="E246" s="16" t="s">
        <v>164</v>
      </c>
      <c r="F246" s="58"/>
      <c r="G246" s="58">
        <f>G247</f>
        <v>1504</v>
      </c>
      <c r="H246" s="58">
        <f t="shared" si="32"/>
        <v>0</v>
      </c>
      <c r="I246" s="58">
        <f t="shared" si="32"/>
        <v>1504</v>
      </c>
    </row>
    <row r="247" spans="1:9" ht="62.25">
      <c r="A247" s="54" t="s">
        <v>75</v>
      </c>
      <c r="B247" s="96" t="s">
        <v>33</v>
      </c>
      <c r="C247" s="49" t="s">
        <v>9</v>
      </c>
      <c r="D247" s="49" t="s">
        <v>105</v>
      </c>
      <c r="E247" s="16" t="s">
        <v>164</v>
      </c>
      <c r="F247" s="37">
        <v>100</v>
      </c>
      <c r="G247" s="58">
        <f>'решение (мест.полном.)'!G182</f>
        <v>1504</v>
      </c>
      <c r="H247" s="58">
        <f>'решение (мест.полном.)'!H182</f>
        <v>0</v>
      </c>
      <c r="I247" s="58">
        <f>'решение (мест.полном.)'!I182</f>
        <v>1504</v>
      </c>
    </row>
    <row r="248" spans="1:9" ht="80.25" customHeight="1">
      <c r="A248" s="9" t="s">
        <v>309</v>
      </c>
      <c r="B248" s="97" t="s">
        <v>33</v>
      </c>
      <c r="C248" s="49" t="s">
        <v>9</v>
      </c>
      <c r="D248" s="49" t="s">
        <v>105</v>
      </c>
      <c r="E248" s="83" t="s">
        <v>307</v>
      </c>
      <c r="F248" s="37"/>
      <c r="G248" s="17">
        <f aca="true" t="shared" si="33" ref="G248:I249">G249</f>
        <v>240.5</v>
      </c>
      <c r="H248" s="17">
        <f t="shared" si="33"/>
        <v>0</v>
      </c>
      <c r="I248" s="17">
        <f t="shared" si="33"/>
        <v>240.5</v>
      </c>
    </row>
    <row r="249" spans="1:9" ht="62.25">
      <c r="A249" s="9" t="s">
        <v>290</v>
      </c>
      <c r="B249" s="97" t="s">
        <v>33</v>
      </c>
      <c r="C249" s="49" t="s">
        <v>9</v>
      </c>
      <c r="D249" s="49" t="s">
        <v>105</v>
      </c>
      <c r="E249" s="83" t="s">
        <v>306</v>
      </c>
      <c r="F249" s="37"/>
      <c r="G249" s="17">
        <f t="shared" si="33"/>
        <v>240.5</v>
      </c>
      <c r="H249" s="17">
        <f t="shared" si="33"/>
        <v>0</v>
      </c>
      <c r="I249" s="17">
        <f t="shared" si="33"/>
        <v>240.5</v>
      </c>
    </row>
    <row r="250" spans="1:9" ht="78">
      <c r="A250" s="9" t="s">
        <v>272</v>
      </c>
      <c r="B250" s="97" t="s">
        <v>33</v>
      </c>
      <c r="C250" s="49" t="s">
        <v>9</v>
      </c>
      <c r="D250" s="49" t="s">
        <v>105</v>
      </c>
      <c r="E250" s="83" t="s">
        <v>306</v>
      </c>
      <c r="F250" s="37">
        <v>100</v>
      </c>
      <c r="G250" s="17">
        <v>240.5</v>
      </c>
      <c r="H250" s="17">
        <f>I250-G250</f>
        <v>0</v>
      </c>
      <c r="I250" s="17">
        <v>240.5</v>
      </c>
    </row>
    <row r="251" spans="1:9" ht="62.25">
      <c r="A251" s="9" t="s">
        <v>87</v>
      </c>
      <c r="B251" s="8" t="s">
        <v>33</v>
      </c>
      <c r="C251" s="40" t="s">
        <v>9</v>
      </c>
      <c r="D251" s="37">
        <v>13</v>
      </c>
      <c r="E251" s="37" t="s">
        <v>190</v>
      </c>
      <c r="F251" s="37"/>
      <c r="G251" s="17">
        <f>G252</f>
        <v>3000</v>
      </c>
      <c r="H251" s="17">
        <f aca="true" t="shared" si="34" ref="H251:I253">H252</f>
        <v>-3000</v>
      </c>
      <c r="I251" s="17">
        <f t="shared" si="34"/>
        <v>0</v>
      </c>
    </row>
    <row r="252" spans="1:9" ht="30.75">
      <c r="A252" s="9" t="s">
        <v>93</v>
      </c>
      <c r="B252" s="8" t="s">
        <v>33</v>
      </c>
      <c r="C252" s="40" t="s">
        <v>9</v>
      </c>
      <c r="D252" s="37">
        <v>13</v>
      </c>
      <c r="E252" s="37" t="s">
        <v>194</v>
      </c>
      <c r="F252" s="37"/>
      <c r="G252" s="17">
        <f>G253</f>
        <v>3000</v>
      </c>
      <c r="H252" s="17">
        <f t="shared" si="34"/>
        <v>-3000</v>
      </c>
      <c r="I252" s="17">
        <f t="shared" si="34"/>
        <v>0</v>
      </c>
    </row>
    <row r="253" spans="1:9" ht="30.75" customHeight="1">
      <c r="A253" s="9" t="s">
        <v>94</v>
      </c>
      <c r="B253" s="8" t="s">
        <v>33</v>
      </c>
      <c r="C253" s="40" t="s">
        <v>9</v>
      </c>
      <c r="D253" s="37">
        <v>13</v>
      </c>
      <c r="E253" s="37" t="s">
        <v>195</v>
      </c>
      <c r="F253" s="37"/>
      <c r="G253" s="17">
        <f>G254</f>
        <v>3000</v>
      </c>
      <c r="H253" s="17">
        <f t="shared" si="34"/>
        <v>-3000</v>
      </c>
      <c r="I253" s="17">
        <f t="shared" si="34"/>
        <v>0</v>
      </c>
    </row>
    <row r="254" spans="1:9" ht="15">
      <c r="A254" s="9" t="s">
        <v>115</v>
      </c>
      <c r="B254" s="8" t="s">
        <v>33</v>
      </c>
      <c r="C254" s="40" t="s">
        <v>9</v>
      </c>
      <c r="D254" s="37">
        <v>13</v>
      </c>
      <c r="E254" s="37" t="s">
        <v>195</v>
      </c>
      <c r="F254" s="37">
        <v>830</v>
      </c>
      <c r="G254" s="17">
        <f>'решение (мест.полном.)'!G186</f>
        <v>3000</v>
      </c>
      <c r="H254" s="17">
        <f>'решение (мест.полном.)'!H186</f>
        <v>-3000</v>
      </c>
      <c r="I254" s="17">
        <f>'решение (мест.полном.)'!I186</f>
        <v>0</v>
      </c>
    </row>
    <row r="255" spans="1:9" ht="15">
      <c r="A255" s="20" t="s">
        <v>106</v>
      </c>
      <c r="B255" s="6" t="s">
        <v>33</v>
      </c>
      <c r="C255" s="11" t="s">
        <v>16</v>
      </c>
      <c r="D255" s="11"/>
      <c r="E255" s="11"/>
      <c r="F255" s="11"/>
      <c r="G255" s="13">
        <f>G256</f>
        <v>486.5</v>
      </c>
      <c r="H255" s="13">
        <f aca="true" t="shared" si="35" ref="H255:I259">H256</f>
        <v>0</v>
      </c>
      <c r="I255" s="13">
        <f t="shared" si="35"/>
        <v>486.5</v>
      </c>
    </row>
    <row r="256" spans="1:9" ht="30.75">
      <c r="A256" s="9" t="s">
        <v>107</v>
      </c>
      <c r="B256" s="8" t="s">
        <v>33</v>
      </c>
      <c r="C256" s="15" t="s">
        <v>16</v>
      </c>
      <c r="D256" s="15" t="s">
        <v>28</v>
      </c>
      <c r="E256" s="15"/>
      <c r="F256" s="15"/>
      <c r="G256" s="17">
        <f>G257</f>
        <v>486.5</v>
      </c>
      <c r="H256" s="17">
        <f t="shared" si="35"/>
        <v>0</v>
      </c>
      <c r="I256" s="17">
        <f t="shared" si="35"/>
        <v>486.5</v>
      </c>
    </row>
    <row r="257" spans="1:9" ht="78">
      <c r="A257" s="9" t="s">
        <v>62</v>
      </c>
      <c r="B257" s="8" t="s">
        <v>33</v>
      </c>
      <c r="C257" s="40" t="s">
        <v>16</v>
      </c>
      <c r="D257" s="40" t="s">
        <v>28</v>
      </c>
      <c r="E257" s="15" t="s">
        <v>159</v>
      </c>
      <c r="F257" s="37"/>
      <c r="G257" s="17">
        <f>G258</f>
        <v>486.5</v>
      </c>
      <c r="H257" s="17">
        <f t="shared" si="35"/>
        <v>0</v>
      </c>
      <c r="I257" s="17">
        <f t="shared" si="35"/>
        <v>486.5</v>
      </c>
    </row>
    <row r="258" spans="1:9" ht="30.75">
      <c r="A258" s="14" t="s">
        <v>97</v>
      </c>
      <c r="B258" s="8" t="s">
        <v>33</v>
      </c>
      <c r="C258" s="15" t="s">
        <v>16</v>
      </c>
      <c r="D258" s="15" t="s">
        <v>28</v>
      </c>
      <c r="E258" s="15" t="s">
        <v>181</v>
      </c>
      <c r="F258" s="37"/>
      <c r="G258" s="17">
        <f>G259</f>
        <v>486.5</v>
      </c>
      <c r="H258" s="17">
        <f t="shared" si="35"/>
        <v>0</v>
      </c>
      <c r="I258" s="17">
        <f t="shared" si="35"/>
        <v>486.5</v>
      </c>
    </row>
    <row r="259" spans="1:9" ht="46.5">
      <c r="A259" s="9" t="s">
        <v>108</v>
      </c>
      <c r="B259" s="8" t="s">
        <v>33</v>
      </c>
      <c r="C259" s="40" t="s">
        <v>16</v>
      </c>
      <c r="D259" s="15" t="s">
        <v>28</v>
      </c>
      <c r="E259" s="37" t="s">
        <v>196</v>
      </c>
      <c r="F259" s="37"/>
      <c r="G259" s="17">
        <f>G260</f>
        <v>486.5</v>
      </c>
      <c r="H259" s="17">
        <f t="shared" si="35"/>
        <v>0</v>
      </c>
      <c r="I259" s="17">
        <f t="shared" si="35"/>
        <v>486.5</v>
      </c>
    </row>
    <row r="260" spans="1:9" ht="15">
      <c r="A260" s="9" t="s">
        <v>104</v>
      </c>
      <c r="B260" s="8" t="s">
        <v>33</v>
      </c>
      <c r="C260" s="40" t="s">
        <v>16</v>
      </c>
      <c r="D260" s="15" t="s">
        <v>28</v>
      </c>
      <c r="E260" s="37" t="s">
        <v>196</v>
      </c>
      <c r="F260" s="37">
        <v>530</v>
      </c>
      <c r="G260" s="17">
        <v>486.5</v>
      </c>
      <c r="H260" s="17">
        <f>I260-G260</f>
        <v>0</v>
      </c>
      <c r="I260" s="17">
        <v>486.5</v>
      </c>
    </row>
    <row r="261" spans="1:9" ht="30.75">
      <c r="A261" s="60" t="s">
        <v>30</v>
      </c>
      <c r="B261" s="61" t="s">
        <v>33</v>
      </c>
      <c r="C261" s="62" t="s">
        <v>28</v>
      </c>
      <c r="D261" s="63"/>
      <c r="E261" s="63"/>
      <c r="F261" s="63"/>
      <c r="G261" s="63">
        <f>G262+G267</f>
        <v>15.3</v>
      </c>
      <c r="H261" s="63">
        <f>H262+H267</f>
        <v>0</v>
      </c>
      <c r="I261" s="63">
        <f>I262+I267</f>
        <v>15.3</v>
      </c>
    </row>
    <row r="262" spans="1:10" ht="62.25">
      <c r="A262" s="9" t="s">
        <v>294</v>
      </c>
      <c r="B262" s="55" t="s">
        <v>33</v>
      </c>
      <c r="C262" s="56" t="s">
        <v>28</v>
      </c>
      <c r="D262" s="56" t="s">
        <v>46</v>
      </c>
      <c r="E262" s="58"/>
      <c r="F262" s="58"/>
      <c r="G262" s="58">
        <f>G263</f>
        <v>10.4</v>
      </c>
      <c r="H262" s="58">
        <f aca="true" t="shared" si="36" ref="H262:I265">H263</f>
        <v>0</v>
      </c>
      <c r="I262" s="58">
        <f t="shared" si="36"/>
        <v>10.4</v>
      </c>
      <c r="J262" s="58"/>
    </row>
    <row r="263" spans="1:9" ht="62.25">
      <c r="A263" s="54" t="s">
        <v>138</v>
      </c>
      <c r="B263" s="55" t="s">
        <v>33</v>
      </c>
      <c r="C263" s="56" t="s">
        <v>28</v>
      </c>
      <c r="D263" s="56" t="s">
        <v>46</v>
      </c>
      <c r="E263" s="58" t="s">
        <v>199</v>
      </c>
      <c r="F263" s="58"/>
      <c r="G263" s="58">
        <f>G264</f>
        <v>10.4</v>
      </c>
      <c r="H263" s="58">
        <f t="shared" si="36"/>
        <v>0</v>
      </c>
      <c r="I263" s="58">
        <f t="shared" si="36"/>
        <v>10.4</v>
      </c>
    </row>
    <row r="264" spans="1:9" ht="30.75" customHeight="1">
      <c r="A264" s="54" t="s">
        <v>139</v>
      </c>
      <c r="B264" s="55" t="s">
        <v>33</v>
      </c>
      <c r="C264" s="56" t="s">
        <v>28</v>
      </c>
      <c r="D264" s="56" t="s">
        <v>46</v>
      </c>
      <c r="E264" s="58" t="s">
        <v>200</v>
      </c>
      <c r="F264" s="58"/>
      <c r="G264" s="58">
        <f>G265</f>
        <v>10.4</v>
      </c>
      <c r="H264" s="58">
        <f t="shared" si="36"/>
        <v>0</v>
      </c>
      <c r="I264" s="58">
        <f t="shared" si="36"/>
        <v>10.4</v>
      </c>
    </row>
    <row r="265" spans="1:9" ht="63">
      <c r="A265" s="59" t="s">
        <v>140</v>
      </c>
      <c r="B265" s="55" t="s">
        <v>33</v>
      </c>
      <c r="C265" s="56" t="s">
        <v>28</v>
      </c>
      <c r="D265" s="56" t="s">
        <v>46</v>
      </c>
      <c r="E265" s="58" t="s">
        <v>201</v>
      </c>
      <c r="F265" s="58"/>
      <c r="G265" s="58">
        <f>G266</f>
        <v>10.4</v>
      </c>
      <c r="H265" s="58">
        <f t="shared" si="36"/>
        <v>0</v>
      </c>
      <c r="I265" s="58">
        <f t="shared" si="36"/>
        <v>10.4</v>
      </c>
    </row>
    <row r="266" spans="1:9" ht="15">
      <c r="A266" s="54" t="s">
        <v>141</v>
      </c>
      <c r="B266" s="55" t="s">
        <v>33</v>
      </c>
      <c r="C266" s="56" t="s">
        <v>28</v>
      </c>
      <c r="D266" s="56" t="s">
        <v>46</v>
      </c>
      <c r="E266" s="58" t="s">
        <v>201</v>
      </c>
      <c r="F266" s="58">
        <v>540</v>
      </c>
      <c r="G266" s="58">
        <f>'решение (мест.полном.)'!G192</f>
        <v>10.4</v>
      </c>
      <c r="H266" s="58">
        <f>'решение (мест.полном.)'!H192</f>
        <v>0</v>
      </c>
      <c r="I266" s="58">
        <f>'решение (мест.полном.)'!I192</f>
        <v>10.4</v>
      </c>
    </row>
    <row r="267" spans="1:9" ht="46.5">
      <c r="A267" s="54" t="s">
        <v>54</v>
      </c>
      <c r="B267" s="55" t="s">
        <v>33</v>
      </c>
      <c r="C267" s="56" t="s">
        <v>28</v>
      </c>
      <c r="D267" s="58">
        <v>14</v>
      </c>
      <c r="E267" s="69"/>
      <c r="F267" s="57"/>
      <c r="G267" s="58">
        <f>G268</f>
        <v>4.9</v>
      </c>
      <c r="H267" s="58">
        <f aca="true" t="shared" si="37" ref="H267:I270">H268</f>
        <v>0</v>
      </c>
      <c r="I267" s="58">
        <f t="shared" si="37"/>
        <v>4.9</v>
      </c>
    </row>
    <row r="268" spans="1:9" ht="47.25" customHeight="1">
      <c r="A268" s="54" t="s">
        <v>138</v>
      </c>
      <c r="B268" s="55" t="s">
        <v>33</v>
      </c>
      <c r="C268" s="56" t="s">
        <v>28</v>
      </c>
      <c r="D268" s="58">
        <v>14</v>
      </c>
      <c r="E268" s="58" t="s">
        <v>199</v>
      </c>
      <c r="F268" s="58"/>
      <c r="G268" s="58">
        <f>G269</f>
        <v>4.9</v>
      </c>
      <c r="H268" s="58">
        <f t="shared" si="37"/>
        <v>0</v>
      </c>
      <c r="I268" s="58">
        <f t="shared" si="37"/>
        <v>4.9</v>
      </c>
    </row>
    <row r="269" spans="1:9" ht="30.75">
      <c r="A269" s="54" t="s">
        <v>139</v>
      </c>
      <c r="B269" s="55" t="s">
        <v>33</v>
      </c>
      <c r="C269" s="56" t="s">
        <v>28</v>
      </c>
      <c r="D269" s="58">
        <v>14</v>
      </c>
      <c r="E269" s="58" t="s">
        <v>200</v>
      </c>
      <c r="F269" s="58"/>
      <c r="G269" s="58">
        <f>G270</f>
        <v>4.9</v>
      </c>
      <c r="H269" s="58">
        <f t="shared" si="37"/>
        <v>0</v>
      </c>
      <c r="I269" s="58">
        <f t="shared" si="37"/>
        <v>4.9</v>
      </c>
    </row>
    <row r="270" spans="1:9" ht="63">
      <c r="A270" s="59" t="s">
        <v>140</v>
      </c>
      <c r="B270" s="55" t="s">
        <v>33</v>
      </c>
      <c r="C270" s="56" t="s">
        <v>28</v>
      </c>
      <c r="D270" s="58">
        <v>14</v>
      </c>
      <c r="E270" s="58" t="s">
        <v>201</v>
      </c>
      <c r="F270" s="58"/>
      <c r="G270" s="58">
        <f>G271</f>
        <v>4.9</v>
      </c>
      <c r="H270" s="58">
        <f t="shared" si="37"/>
        <v>0</v>
      </c>
      <c r="I270" s="58">
        <f t="shared" si="37"/>
        <v>4.9</v>
      </c>
    </row>
    <row r="271" spans="1:9" ht="15">
      <c r="A271" s="54" t="s">
        <v>141</v>
      </c>
      <c r="B271" s="55" t="s">
        <v>33</v>
      </c>
      <c r="C271" s="56" t="s">
        <v>28</v>
      </c>
      <c r="D271" s="58">
        <v>14</v>
      </c>
      <c r="E271" s="58" t="s">
        <v>201</v>
      </c>
      <c r="F271" s="58">
        <v>540</v>
      </c>
      <c r="G271" s="58">
        <f>'решение (мест.полном.)'!G197</f>
        <v>4.9</v>
      </c>
      <c r="H271" s="58">
        <f>'решение (мест.полном.)'!H197</f>
        <v>0</v>
      </c>
      <c r="I271" s="58">
        <f>'решение (мест.полном.)'!I197</f>
        <v>4.9</v>
      </c>
    </row>
    <row r="272" spans="1:9" ht="15">
      <c r="A272" s="20" t="s">
        <v>52</v>
      </c>
      <c r="B272" s="6" t="s">
        <v>33</v>
      </c>
      <c r="C272" s="11" t="s">
        <v>12</v>
      </c>
      <c r="D272" s="11"/>
      <c r="E272" s="12"/>
      <c r="F272" s="11"/>
      <c r="G272" s="13">
        <f>G273+G278+G283</f>
        <v>1157.1</v>
      </c>
      <c r="H272" s="13">
        <f>H273+H278+H283</f>
        <v>0</v>
      </c>
      <c r="I272" s="13">
        <f>I273+I278+I283</f>
        <v>1157.1</v>
      </c>
    </row>
    <row r="273" spans="1:9" ht="15">
      <c r="A273" s="54" t="s">
        <v>225</v>
      </c>
      <c r="B273" s="55" t="s">
        <v>33</v>
      </c>
      <c r="C273" s="57" t="s">
        <v>12</v>
      </c>
      <c r="D273" s="57" t="s">
        <v>11</v>
      </c>
      <c r="E273" s="69"/>
      <c r="F273" s="57"/>
      <c r="G273" s="58">
        <f>G274</f>
        <v>737.1</v>
      </c>
      <c r="H273" s="58">
        <f aca="true" t="shared" si="38" ref="H273:I276">H274</f>
        <v>0</v>
      </c>
      <c r="I273" s="58">
        <f t="shared" si="38"/>
        <v>737.1</v>
      </c>
    </row>
    <row r="274" spans="1:9" ht="62.25">
      <c r="A274" s="54" t="s">
        <v>138</v>
      </c>
      <c r="B274" s="55" t="s">
        <v>33</v>
      </c>
      <c r="C274" s="56" t="s">
        <v>12</v>
      </c>
      <c r="D274" s="68" t="s">
        <v>11</v>
      </c>
      <c r="E274" s="58" t="s">
        <v>199</v>
      </c>
      <c r="F274" s="58"/>
      <c r="G274" s="58">
        <f>G275</f>
        <v>737.1</v>
      </c>
      <c r="H274" s="58">
        <f t="shared" si="38"/>
        <v>0</v>
      </c>
      <c r="I274" s="58">
        <f t="shared" si="38"/>
        <v>737.1</v>
      </c>
    </row>
    <row r="275" spans="1:9" ht="30.75" customHeight="1">
      <c r="A275" s="54" t="s">
        <v>139</v>
      </c>
      <c r="B275" s="55" t="s">
        <v>33</v>
      </c>
      <c r="C275" s="56" t="s">
        <v>12</v>
      </c>
      <c r="D275" s="57" t="s">
        <v>11</v>
      </c>
      <c r="E275" s="58" t="s">
        <v>200</v>
      </c>
      <c r="F275" s="58"/>
      <c r="G275" s="58">
        <f>G276</f>
        <v>737.1</v>
      </c>
      <c r="H275" s="58">
        <f t="shared" si="38"/>
        <v>0</v>
      </c>
      <c r="I275" s="58">
        <f t="shared" si="38"/>
        <v>737.1</v>
      </c>
    </row>
    <row r="276" spans="1:9" ht="63">
      <c r="A276" s="59" t="s">
        <v>140</v>
      </c>
      <c r="B276" s="55" t="s">
        <v>33</v>
      </c>
      <c r="C276" s="56" t="s">
        <v>12</v>
      </c>
      <c r="D276" s="57" t="s">
        <v>11</v>
      </c>
      <c r="E276" s="58" t="s">
        <v>224</v>
      </c>
      <c r="F276" s="58"/>
      <c r="G276" s="58">
        <f>G277</f>
        <v>737.1</v>
      </c>
      <c r="H276" s="58">
        <f t="shared" si="38"/>
        <v>0</v>
      </c>
      <c r="I276" s="58">
        <f t="shared" si="38"/>
        <v>737.1</v>
      </c>
    </row>
    <row r="277" spans="1:9" ht="15">
      <c r="A277" s="54" t="s">
        <v>141</v>
      </c>
      <c r="B277" s="55" t="s">
        <v>33</v>
      </c>
      <c r="C277" s="56" t="s">
        <v>12</v>
      </c>
      <c r="D277" s="57" t="s">
        <v>11</v>
      </c>
      <c r="E277" s="58" t="s">
        <v>224</v>
      </c>
      <c r="F277" s="58">
        <v>540</v>
      </c>
      <c r="G277" s="58">
        <f>'решение (мест.полном.)'!G203</f>
        <v>737.1</v>
      </c>
      <c r="H277" s="58">
        <f>'решение (мест.полном.)'!H203</f>
        <v>0</v>
      </c>
      <c r="I277" s="58">
        <f>'решение (мест.полном.)'!I203</f>
        <v>737.1</v>
      </c>
    </row>
    <row r="278" spans="1:9" ht="30.75">
      <c r="A278" s="9" t="s">
        <v>113</v>
      </c>
      <c r="B278" s="8" t="s">
        <v>33</v>
      </c>
      <c r="C278" s="40" t="s">
        <v>12</v>
      </c>
      <c r="D278" s="15" t="s">
        <v>8</v>
      </c>
      <c r="E278" s="37"/>
      <c r="F278" s="37"/>
      <c r="G278" s="17">
        <f>G279</f>
        <v>350</v>
      </c>
      <c r="H278" s="17">
        <f aca="true" t="shared" si="39" ref="H278:I281">H279</f>
        <v>0</v>
      </c>
      <c r="I278" s="17">
        <f t="shared" si="39"/>
        <v>350</v>
      </c>
    </row>
    <row r="279" spans="1:9" ht="62.25">
      <c r="A279" s="54" t="s">
        <v>138</v>
      </c>
      <c r="B279" s="55" t="s">
        <v>33</v>
      </c>
      <c r="C279" s="56" t="s">
        <v>12</v>
      </c>
      <c r="D279" s="57" t="s">
        <v>8</v>
      </c>
      <c r="E279" s="58" t="s">
        <v>199</v>
      </c>
      <c r="F279" s="58"/>
      <c r="G279" s="58">
        <f>G280</f>
        <v>350</v>
      </c>
      <c r="H279" s="58">
        <f t="shared" si="39"/>
        <v>0</v>
      </c>
      <c r="I279" s="58">
        <f t="shared" si="39"/>
        <v>350</v>
      </c>
    </row>
    <row r="280" spans="1:9" ht="30.75">
      <c r="A280" s="54" t="s">
        <v>139</v>
      </c>
      <c r="B280" s="55" t="s">
        <v>33</v>
      </c>
      <c r="C280" s="56" t="s">
        <v>12</v>
      </c>
      <c r="D280" s="57" t="s">
        <v>8</v>
      </c>
      <c r="E280" s="58" t="s">
        <v>200</v>
      </c>
      <c r="F280" s="58"/>
      <c r="G280" s="58">
        <f>G281</f>
        <v>350</v>
      </c>
      <c r="H280" s="58">
        <f t="shared" si="39"/>
        <v>0</v>
      </c>
      <c r="I280" s="58">
        <f t="shared" si="39"/>
        <v>350</v>
      </c>
    </row>
    <row r="281" spans="1:9" ht="63">
      <c r="A281" s="59" t="s">
        <v>140</v>
      </c>
      <c r="B281" s="55" t="s">
        <v>33</v>
      </c>
      <c r="C281" s="56" t="s">
        <v>12</v>
      </c>
      <c r="D281" s="57" t="s">
        <v>8</v>
      </c>
      <c r="E281" s="58" t="s">
        <v>201</v>
      </c>
      <c r="F281" s="58"/>
      <c r="G281" s="58">
        <f>G282</f>
        <v>350</v>
      </c>
      <c r="H281" s="58">
        <f t="shared" si="39"/>
        <v>0</v>
      </c>
      <c r="I281" s="58">
        <f t="shared" si="39"/>
        <v>350</v>
      </c>
    </row>
    <row r="282" spans="1:9" ht="15">
      <c r="A282" s="54" t="s">
        <v>141</v>
      </c>
      <c r="B282" s="55" t="s">
        <v>33</v>
      </c>
      <c r="C282" s="56" t="s">
        <v>12</v>
      </c>
      <c r="D282" s="57" t="s">
        <v>8</v>
      </c>
      <c r="E282" s="58" t="s">
        <v>201</v>
      </c>
      <c r="F282" s="58">
        <v>540</v>
      </c>
      <c r="G282" s="17">
        <f>'решение (мест.полном.)'!G207</f>
        <v>350</v>
      </c>
      <c r="H282" s="17">
        <f>'решение (мест.полном.)'!H207</f>
        <v>0</v>
      </c>
      <c r="I282" s="17">
        <f>'решение (мест.полном.)'!I207</f>
        <v>350</v>
      </c>
    </row>
    <row r="283" spans="1:9" ht="33.75" customHeight="1">
      <c r="A283" s="54" t="s">
        <v>51</v>
      </c>
      <c r="B283" s="55" t="s">
        <v>33</v>
      </c>
      <c r="C283" s="56" t="s">
        <v>12</v>
      </c>
      <c r="D283" s="58">
        <v>12</v>
      </c>
      <c r="E283" s="58"/>
      <c r="F283" s="58"/>
      <c r="G283" s="58">
        <f>G284</f>
        <v>70</v>
      </c>
      <c r="H283" s="58">
        <f aca="true" t="shared" si="40" ref="H283:I286">H284</f>
        <v>0</v>
      </c>
      <c r="I283" s="58">
        <f t="shared" si="40"/>
        <v>70</v>
      </c>
    </row>
    <row r="284" spans="1:9" ht="35.25" customHeight="1">
      <c r="A284" s="54" t="s">
        <v>138</v>
      </c>
      <c r="B284" s="55" t="s">
        <v>33</v>
      </c>
      <c r="C284" s="56" t="s">
        <v>12</v>
      </c>
      <c r="D284" s="57" t="s">
        <v>50</v>
      </c>
      <c r="E284" s="58" t="s">
        <v>199</v>
      </c>
      <c r="F284" s="58"/>
      <c r="G284" s="58">
        <f>G285</f>
        <v>70</v>
      </c>
      <c r="H284" s="58">
        <f t="shared" si="40"/>
        <v>0</v>
      </c>
      <c r="I284" s="58">
        <f t="shared" si="40"/>
        <v>70</v>
      </c>
    </row>
    <row r="285" spans="1:9" ht="29.25" customHeight="1">
      <c r="A285" s="54" t="s">
        <v>139</v>
      </c>
      <c r="B285" s="55" t="s">
        <v>33</v>
      </c>
      <c r="C285" s="56" t="s">
        <v>12</v>
      </c>
      <c r="D285" s="57" t="s">
        <v>50</v>
      </c>
      <c r="E285" s="58" t="s">
        <v>200</v>
      </c>
      <c r="F285" s="58"/>
      <c r="G285" s="58">
        <f>G286</f>
        <v>70</v>
      </c>
      <c r="H285" s="58">
        <f t="shared" si="40"/>
        <v>0</v>
      </c>
      <c r="I285" s="58">
        <f t="shared" si="40"/>
        <v>70</v>
      </c>
    </row>
    <row r="286" spans="1:9" ht="63">
      <c r="A286" s="59" t="s">
        <v>140</v>
      </c>
      <c r="B286" s="55" t="s">
        <v>33</v>
      </c>
      <c r="C286" s="56" t="s">
        <v>12</v>
      </c>
      <c r="D286" s="57" t="s">
        <v>50</v>
      </c>
      <c r="E286" s="58" t="s">
        <v>201</v>
      </c>
      <c r="F286" s="58"/>
      <c r="G286" s="58">
        <f>G287</f>
        <v>70</v>
      </c>
      <c r="H286" s="58">
        <f t="shared" si="40"/>
        <v>0</v>
      </c>
      <c r="I286" s="58">
        <f t="shared" si="40"/>
        <v>70</v>
      </c>
    </row>
    <row r="287" spans="1:9" ht="15">
      <c r="A287" s="54" t="s">
        <v>141</v>
      </c>
      <c r="B287" s="55" t="s">
        <v>33</v>
      </c>
      <c r="C287" s="56" t="s">
        <v>12</v>
      </c>
      <c r="D287" s="57" t="s">
        <v>50</v>
      </c>
      <c r="E287" s="58" t="s">
        <v>201</v>
      </c>
      <c r="F287" s="58">
        <v>540</v>
      </c>
      <c r="G287" s="58">
        <f>'решение (мест.полном.)'!G212</f>
        <v>70</v>
      </c>
      <c r="H287" s="58">
        <f>'решение (мест.полном.)'!H212</f>
        <v>0</v>
      </c>
      <c r="I287" s="58">
        <f>'решение (мест.полном.)'!I212</f>
        <v>70</v>
      </c>
    </row>
    <row r="288" spans="1:9" ht="21.75" customHeight="1">
      <c r="A288" s="60" t="s">
        <v>56</v>
      </c>
      <c r="B288" s="61" t="s">
        <v>33</v>
      </c>
      <c r="C288" s="62" t="s">
        <v>23</v>
      </c>
      <c r="D288" s="63"/>
      <c r="E288" s="64"/>
      <c r="F288" s="64"/>
      <c r="G288" s="63">
        <f>G289+G294+G302</f>
        <v>3449.6</v>
      </c>
      <c r="H288" s="63">
        <f>H289+H294+H302</f>
        <v>0</v>
      </c>
      <c r="I288" s="63">
        <f>I289+I294+I302</f>
        <v>3449.6</v>
      </c>
    </row>
    <row r="289" spans="1:9" ht="15">
      <c r="A289" s="65" t="s">
        <v>142</v>
      </c>
      <c r="B289" s="55" t="s">
        <v>33</v>
      </c>
      <c r="C289" s="57" t="s">
        <v>23</v>
      </c>
      <c r="D289" s="57" t="s">
        <v>9</v>
      </c>
      <c r="E289" s="57"/>
      <c r="F289" s="57"/>
      <c r="G289" s="58">
        <f>G290</f>
        <v>7</v>
      </c>
      <c r="H289" s="58">
        <f aca="true" t="shared" si="41" ref="H289:I292">H290</f>
        <v>0</v>
      </c>
      <c r="I289" s="58">
        <f t="shared" si="41"/>
        <v>7</v>
      </c>
    </row>
    <row r="290" spans="1:9" ht="62.25">
      <c r="A290" s="54" t="s">
        <v>138</v>
      </c>
      <c r="B290" s="55" t="s">
        <v>33</v>
      </c>
      <c r="C290" s="56" t="s">
        <v>23</v>
      </c>
      <c r="D290" s="57" t="s">
        <v>9</v>
      </c>
      <c r="E290" s="58" t="s">
        <v>199</v>
      </c>
      <c r="F290" s="58"/>
      <c r="G290" s="58">
        <f>G291</f>
        <v>7</v>
      </c>
      <c r="H290" s="58">
        <f t="shared" si="41"/>
        <v>0</v>
      </c>
      <c r="I290" s="58">
        <f t="shared" si="41"/>
        <v>7</v>
      </c>
    </row>
    <row r="291" spans="1:9" ht="30.75">
      <c r="A291" s="54" t="s">
        <v>139</v>
      </c>
      <c r="B291" s="55" t="s">
        <v>33</v>
      </c>
      <c r="C291" s="56" t="s">
        <v>23</v>
      </c>
      <c r="D291" s="57" t="s">
        <v>9</v>
      </c>
      <c r="E291" s="58" t="s">
        <v>200</v>
      </c>
      <c r="F291" s="58"/>
      <c r="G291" s="58">
        <f>G292</f>
        <v>7</v>
      </c>
      <c r="H291" s="58">
        <f t="shared" si="41"/>
        <v>0</v>
      </c>
      <c r="I291" s="58">
        <f t="shared" si="41"/>
        <v>7</v>
      </c>
    </row>
    <row r="292" spans="1:9" ht="74.25" customHeight="1">
      <c r="A292" s="59" t="s">
        <v>140</v>
      </c>
      <c r="B292" s="55" t="s">
        <v>33</v>
      </c>
      <c r="C292" s="56" t="s">
        <v>23</v>
      </c>
      <c r="D292" s="57" t="s">
        <v>9</v>
      </c>
      <c r="E292" s="58" t="s">
        <v>201</v>
      </c>
      <c r="F292" s="58"/>
      <c r="G292" s="58">
        <f>G293</f>
        <v>7</v>
      </c>
      <c r="H292" s="58">
        <f t="shared" si="41"/>
        <v>0</v>
      </c>
      <c r="I292" s="58">
        <f t="shared" si="41"/>
        <v>7</v>
      </c>
    </row>
    <row r="293" spans="1:9" ht="23.25" customHeight="1">
      <c r="A293" s="54" t="s">
        <v>141</v>
      </c>
      <c r="B293" s="55" t="s">
        <v>33</v>
      </c>
      <c r="C293" s="56" t="s">
        <v>23</v>
      </c>
      <c r="D293" s="57" t="s">
        <v>9</v>
      </c>
      <c r="E293" s="58" t="s">
        <v>201</v>
      </c>
      <c r="F293" s="58">
        <v>540</v>
      </c>
      <c r="G293" s="58">
        <f>'решение (мест.полном.)'!G218</f>
        <v>7</v>
      </c>
      <c r="H293" s="58">
        <f>'решение (мест.полном.)'!H218</f>
        <v>0</v>
      </c>
      <c r="I293" s="58">
        <f>'решение (мест.полном.)'!I218</f>
        <v>7</v>
      </c>
    </row>
    <row r="294" spans="1:9" ht="15">
      <c r="A294" s="14" t="s">
        <v>57</v>
      </c>
      <c r="B294" s="8" t="s">
        <v>33</v>
      </c>
      <c r="C294" s="15" t="s">
        <v>23</v>
      </c>
      <c r="D294" s="15" t="s">
        <v>16</v>
      </c>
      <c r="E294" s="15"/>
      <c r="F294" s="15"/>
      <c r="G294" s="17">
        <f>G298+G295</f>
        <v>3412.6</v>
      </c>
      <c r="H294" s="17">
        <f>H298+H295</f>
        <v>0</v>
      </c>
      <c r="I294" s="17">
        <f>I298+I295</f>
        <v>3412.6</v>
      </c>
    </row>
    <row r="295" spans="1:9" ht="62.25">
      <c r="A295" s="52" t="s">
        <v>287</v>
      </c>
      <c r="B295" s="8" t="s">
        <v>33</v>
      </c>
      <c r="C295" s="15" t="s">
        <v>23</v>
      </c>
      <c r="D295" s="15" t="s">
        <v>16</v>
      </c>
      <c r="E295" s="15" t="s">
        <v>240</v>
      </c>
      <c r="F295" s="15"/>
      <c r="G295" s="17">
        <f aca="true" t="shared" si="42" ref="G295:I296">G296</f>
        <v>3182.6</v>
      </c>
      <c r="H295" s="17">
        <f t="shared" si="42"/>
        <v>0</v>
      </c>
      <c r="I295" s="17">
        <f t="shared" si="42"/>
        <v>3182.6</v>
      </c>
    </row>
    <row r="296" spans="1:9" ht="62.25" customHeight="1">
      <c r="A296" s="9" t="s">
        <v>325</v>
      </c>
      <c r="B296" s="8" t="s">
        <v>33</v>
      </c>
      <c r="C296" s="40" t="s">
        <v>23</v>
      </c>
      <c r="D296" s="40" t="s">
        <v>16</v>
      </c>
      <c r="E296" s="37" t="s">
        <v>264</v>
      </c>
      <c r="F296" s="37"/>
      <c r="G296" s="17">
        <f t="shared" si="42"/>
        <v>3182.6</v>
      </c>
      <c r="H296" s="17">
        <f t="shared" si="42"/>
        <v>0</v>
      </c>
      <c r="I296" s="17">
        <f t="shared" si="42"/>
        <v>3182.6</v>
      </c>
    </row>
    <row r="297" spans="1:9" ht="97.5" customHeight="1">
      <c r="A297" s="9" t="s">
        <v>369</v>
      </c>
      <c r="B297" s="8" t="s">
        <v>33</v>
      </c>
      <c r="C297" s="40" t="s">
        <v>23</v>
      </c>
      <c r="D297" s="40" t="s">
        <v>16</v>
      </c>
      <c r="E297" s="37" t="s">
        <v>264</v>
      </c>
      <c r="F297" s="37">
        <v>540</v>
      </c>
      <c r="G297" s="17">
        <v>3182.6</v>
      </c>
      <c r="H297" s="17">
        <f>I297-G297</f>
        <v>0</v>
      </c>
      <c r="I297" s="17">
        <v>3182.6</v>
      </c>
    </row>
    <row r="298" spans="1:9" ht="62.25">
      <c r="A298" s="54" t="s">
        <v>138</v>
      </c>
      <c r="B298" s="55" t="s">
        <v>33</v>
      </c>
      <c r="C298" s="56" t="s">
        <v>23</v>
      </c>
      <c r="D298" s="57" t="s">
        <v>16</v>
      </c>
      <c r="E298" s="58" t="s">
        <v>199</v>
      </c>
      <c r="F298" s="58"/>
      <c r="G298" s="58">
        <f>G299</f>
        <v>230</v>
      </c>
      <c r="H298" s="58">
        <f aca="true" t="shared" si="43" ref="H298:I300">H299</f>
        <v>0</v>
      </c>
      <c r="I298" s="58">
        <f t="shared" si="43"/>
        <v>230</v>
      </c>
    </row>
    <row r="299" spans="1:9" ht="30.75">
      <c r="A299" s="54" t="s">
        <v>139</v>
      </c>
      <c r="B299" s="55" t="s">
        <v>33</v>
      </c>
      <c r="C299" s="56" t="s">
        <v>23</v>
      </c>
      <c r="D299" s="57" t="s">
        <v>16</v>
      </c>
      <c r="E299" s="58" t="s">
        <v>200</v>
      </c>
      <c r="F299" s="58"/>
      <c r="G299" s="58">
        <f>G300</f>
        <v>230</v>
      </c>
      <c r="H299" s="58">
        <f t="shared" si="43"/>
        <v>0</v>
      </c>
      <c r="I299" s="58">
        <f t="shared" si="43"/>
        <v>230</v>
      </c>
    </row>
    <row r="300" spans="1:9" ht="63">
      <c r="A300" s="59" t="s">
        <v>140</v>
      </c>
      <c r="B300" s="55" t="s">
        <v>33</v>
      </c>
      <c r="C300" s="56" t="s">
        <v>23</v>
      </c>
      <c r="D300" s="57" t="s">
        <v>16</v>
      </c>
      <c r="E300" s="58" t="s">
        <v>201</v>
      </c>
      <c r="F300" s="58"/>
      <c r="G300" s="58">
        <f>G301</f>
        <v>230</v>
      </c>
      <c r="H300" s="58">
        <f t="shared" si="43"/>
        <v>0</v>
      </c>
      <c r="I300" s="58">
        <f t="shared" si="43"/>
        <v>230</v>
      </c>
    </row>
    <row r="301" spans="1:10" ht="15">
      <c r="A301" s="54" t="s">
        <v>141</v>
      </c>
      <c r="B301" s="55" t="s">
        <v>33</v>
      </c>
      <c r="C301" s="56" t="s">
        <v>23</v>
      </c>
      <c r="D301" s="57" t="s">
        <v>16</v>
      </c>
      <c r="E301" s="58" t="s">
        <v>201</v>
      </c>
      <c r="F301" s="58">
        <v>540</v>
      </c>
      <c r="G301" s="58">
        <f>'решение (мест.полном.)'!G223</f>
        <v>230</v>
      </c>
      <c r="H301" s="58">
        <f>'решение (мест.полном.)'!H223</f>
        <v>0</v>
      </c>
      <c r="I301" s="58">
        <f>'решение (мест.полном.)'!I223</f>
        <v>230</v>
      </c>
      <c r="J301" s="58"/>
    </row>
    <row r="302" spans="1:9" ht="15">
      <c r="A302" s="54" t="s">
        <v>143</v>
      </c>
      <c r="B302" s="55" t="s">
        <v>33</v>
      </c>
      <c r="C302" s="56" t="s">
        <v>23</v>
      </c>
      <c r="D302" s="57" t="s">
        <v>28</v>
      </c>
      <c r="E302" s="58"/>
      <c r="F302" s="58"/>
      <c r="G302" s="58">
        <f>G303</f>
        <v>30</v>
      </c>
      <c r="H302" s="58">
        <f aca="true" t="shared" si="44" ref="H302:I305">H303</f>
        <v>0</v>
      </c>
      <c r="I302" s="58">
        <f t="shared" si="44"/>
        <v>30</v>
      </c>
    </row>
    <row r="303" spans="1:9" ht="62.25">
      <c r="A303" s="54" t="s">
        <v>138</v>
      </c>
      <c r="B303" s="55" t="s">
        <v>33</v>
      </c>
      <c r="C303" s="56" t="s">
        <v>23</v>
      </c>
      <c r="D303" s="57" t="s">
        <v>28</v>
      </c>
      <c r="E303" s="58" t="s">
        <v>199</v>
      </c>
      <c r="F303" s="58"/>
      <c r="G303" s="58">
        <f>G304</f>
        <v>30</v>
      </c>
      <c r="H303" s="58">
        <f t="shared" si="44"/>
        <v>0</v>
      </c>
      <c r="I303" s="58">
        <f t="shared" si="44"/>
        <v>30</v>
      </c>
    </row>
    <row r="304" spans="1:9" ht="30.75">
      <c r="A304" s="54" t="s">
        <v>139</v>
      </c>
      <c r="B304" s="55" t="s">
        <v>33</v>
      </c>
      <c r="C304" s="56" t="s">
        <v>23</v>
      </c>
      <c r="D304" s="57" t="s">
        <v>28</v>
      </c>
      <c r="E304" s="58" t="s">
        <v>200</v>
      </c>
      <c r="F304" s="58"/>
      <c r="G304" s="58">
        <f>G305</f>
        <v>30</v>
      </c>
      <c r="H304" s="58">
        <f t="shared" si="44"/>
        <v>0</v>
      </c>
      <c r="I304" s="58">
        <f t="shared" si="44"/>
        <v>30</v>
      </c>
    </row>
    <row r="305" spans="1:10" ht="63">
      <c r="A305" s="59" t="s">
        <v>140</v>
      </c>
      <c r="B305" s="55" t="s">
        <v>33</v>
      </c>
      <c r="C305" s="56" t="s">
        <v>23</v>
      </c>
      <c r="D305" s="57" t="s">
        <v>28</v>
      </c>
      <c r="E305" s="58" t="s">
        <v>201</v>
      </c>
      <c r="F305" s="58"/>
      <c r="G305" s="58">
        <f>G306</f>
        <v>30</v>
      </c>
      <c r="H305" s="58">
        <f t="shared" si="44"/>
        <v>0</v>
      </c>
      <c r="I305" s="58">
        <f t="shared" si="44"/>
        <v>30</v>
      </c>
      <c r="J305" s="58"/>
    </row>
    <row r="306" spans="1:9" ht="15">
      <c r="A306" s="54" t="s">
        <v>141</v>
      </c>
      <c r="B306" s="55" t="s">
        <v>33</v>
      </c>
      <c r="C306" s="56" t="s">
        <v>23</v>
      </c>
      <c r="D306" s="57" t="s">
        <v>28</v>
      </c>
      <c r="E306" s="58" t="s">
        <v>201</v>
      </c>
      <c r="F306" s="58">
        <v>540</v>
      </c>
      <c r="G306" s="58">
        <f>'решение (мест.полном.)'!G228</f>
        <v>30</v>
      </c>
      <c r="H306" s="58">
        <f>'решение (мест.полном.)'!H228</f>
        <v>0</v>
      </c>
      <c r="I306" s="58">
        <f>'решение (мест.полном.)'!I228</f>
        <v>30</v>
      </c>
    </row>
    <row r="307" spans="1:9" ht="22.5" customHeight="1">
      <c r="A307" s="60" t="s">
        <v>81</v>
      </c>
      <c r="B307" s="61" t="s">
        <v>33</v>
      </c>
      <c r="C307" s="62" t="s">
        <v>11</v>
      </c>
      <c r="D307" s="63"/>
      <c r="E307" s="63"/>
      <c r="F307" s="63"/>
      <c r="G307" s="63">
        <f>G308</f>
        <v>160</v>
      </c>
      <c r="H307" s="63">
        <f aca="true" t="shared" si="45" ref="H307:I311">H308</f>
        <v>0</v>
      </c>
      <c r="I307" s="63">
        <f t="shared" si="45"/>
        <v>160</v>
      </c>
    </row>
    <row r="308" spans="1:9" ht="30.75">
      <c r="A308" s="54" t="s">
        <v>58</v>
      </c>
      <c r="B308" s="55" t="s">
        <v>33</v>
      </c>
      <c r="C308" s="56" t="s">
        <v>11</v>
      </c>
      <c r="D308" s="56" t="s">
        <v>12</v>
      </c>
      <c r="E308" s="58"/>
      <c r="F308" s="58"/>
      <c r="G308" s="58">
        <f>G309</f>
        <v>160</v>
      </c>
      <c r="H308" s="58">
        <f t="shared" si="45"/>
        <v>0</v>
      </c>
      <c r="I308" s="58">
        <f t="shared" si="45"/>
        <v>160</v>
      </c>
    </row>
    <row r="309" spans="1:9" ht="62.25">
      <c r="A309" s="54" t="s">
        <v>138</v>
      </c>
      <c r="B309" s="55" t="s">
        <v>33</v>
      </c>
      <c r="C309" s="56" t="s">
        <v>11</v>
      </c>
      <c r="D309" s="57" t="s">
        <v>12</v>
      </c>
      <c r="E309" s="58" t="s">
        <v>199</v>
      </c>
      <c r="F309" s="58"/>
      <c r="G309" s="58">
        <f>G310</f>
        <v>160</v>
      </c>
      <c r="H309" s="58">
        <f t="shared" si="45"/>
        <v>0</v>
      </c>
      <c r="I309" s="58">
        <f t="shared" si="45"/>
        <v>160</v>
      </c>
    </row>
    <row r="310" spans="1:9" ht="30.75">
      <c r="A310" s="54" t="s">
        <v>139</v>
      </c>
      <c r="B310" s="55" t="s">
        <v>33</v>
      </c>
      <c r="C310" s="56" t="s">
        <v>11</v>
      </c>
      <c r="D310" s="57" t="s">
        <v>12</v>
      </c>
      <c r="E310" s="58" t="s">
        <v>200</v>
      </c>
      <c r="F310" s="58"/>
      <c r="G310" s="58">
        <f>G311</f>
        <v>160</v>
      </c>
      <c r="H310" s="58">
        <f t="shared" si="45"/>
        <v>0</v>
      </c>
      <c r="I310" s="58">
        <f t="shared" si="45"/>
        <v>160</v>
      </c>
    </row>
    <row r="311" spans="1:9" ht="67.5" customHeight="1">
      <c r="A311" s="59" t="s">
        <v>140</v>
      </c>
      <c r="B311" s="55" t="s">
        <v>33</v>
      </c>
      <c r="C311" s="56" t="s">
        <v>11</v>
      </c>
      <c r="D311" s="57" t="s">
        <v>12</v>
      </c>
      <c r="E311" s="58" t="s">
        <v>201</v>
      </c>
      <c r="F311" s="58"/>
      <c r="G311" s="58">
        <f>G312</f>
        <v>160</v>
      </c>
      <c r="H311" s="58">
        <f t="shared" si="45"/>
        <v>0</v>
      </c>
      <c r="I311" s="58">
        <f t="shared" si="45"/>
        <v>160</v>
      </c>
    </row>
    <row r="312" spans="1:9" ht="15">
      <c r="A312" s="54" t="s">
        <v>141</v>
      </c>
      <c r="B312" s="55" t="s">
        <v>33</v>
      </c>
      <c r="C312" s="56" t="s">
        <v>11</v>
      </c>
      <c r="D312" s="57" t="s">
        <v>12</v>
      </c>
      <c r="E312" s="58" t="s">
        <v>201</v>
      </c>
      <c r="F312" s="58">
        <v>540</v>
      </c>
      <c r="G312" s="58">
        <f>'решение (мест.полном.)'!G234</f>
        <v>160</v>
      </c>
      <c r="H312" s="58">
        <f>'решение (мест.полном.)'!H234</f>
        <v>0</v>
      </c>
      <c r="I312" s="58">
        <f>'решение (мест.полном.)'!I234</f>
        <v>160</v>
      </c>
    </row>
    <row r="313" spans="1:9" ht="31.5" customHeight="1">
      <c r="A313" s="10" t="s">
        <v>133</v>
      </c>
      <c r="B313" s="6" t="s">
        <v>33</v>
      </c>
      <c r="C313" s="11" t="s">
        <v>105</v>
      </c>
      <c r="D313" s="11"/>
      <c r="E313" s="12"/>
      <c r="F313" s="11"/>
      <c r="G313" s="13">
        <f>G314</f>
        <v>10</v>
      </c>
      <c r="H313" s="13">
        <f aca="true" t="shared" si="46" ref="H313:I315">H314</f>
        <v>0</v>
      </c>
      <c r="I313" s="13">
        <f t="shared" si="46"/>
        <v>10</v>
      </c>
    </row>
    <row r="314" spans="1:9" ht="32.25" customHeight="1">
      <c r="A314" s="14" t="s">
        <v>134</v>
      </c>
      <c r="B314" s="8" t="s">
        <v>33</v>
      </c>
      <c r="C314" s="15" t="s">
        <v>105</v>
      </c>
      <c r="D314" s="15" t="s">
        <v>9</v>
      </c>
      <c r="E314" s="16"/>
      <c r="F314" s="15"/>
      <c r="G314" s="17">
        <f>G315</f>
        <v>10</v>
      </c>
      <c r="H314" s="17">
        <f t="shared" si="46"/>
        <v>0</v>
      </c>
      <c r="I314" s="17">
        <f t="shared" si="46"/>
        <v>10</v>
      </c>
    </row>
    <row r="315" spans="1:9" ht="30.75">
      <c r="A315" s="14" t="s">
        <v>135</v>
      </c>
      <c r="B315" s="8" t="s">
        <v>33</v>
      </c>
      <c r="C315" s="15" t="s">
        <v>105</v>
      </c>
      <c r="D315" s="15" t="s">
        <v>9</v>
      </c>
      <c r="E315" s="16" t="s">
        <v>202</v>
      </c>
      <c r="F315" s="15"/>
      <c r="G315" s="17">
        <f>G316</f>
        <v>10</v>
      </c>
      <c r="H315" s="17">
        <f t="shared" si="46"/>
        <v>0</v>
      </c>
      <c r="I315" s="17">
        <f t="shared" si="46"/>
        <v>10</v>
      </c>
    </row>
    <row r="316" spans="1:9" ht="19.5" customHeight="1">
      <c r="A316" s="14" t="s">
        <v>136</v>
      </c>
      <c r="B316" s="8" t="s">
        <v>33</v>
      </c>
      <c r="C316" s="15" t="s">
        <v>105</v>
      </c>
      <c r="D316" s="15" t="s">
        <v>9</v>
      </c>
      <c r="E316" s="16" t="s">
        <v>202</v>
      </c>
      <c r="F316" s="15" t="s">
        <v>137</v>
      </c>
      <c r="G316" s="17">
        <f>'решение (мест.полном.)'!G238</f>
        <v>10</v>
      </c>
      <c r="H316" s="17">
        <f>'решение (мест.полном.)'!H238</f>
        <v>0</v>
      </c>
      <c r="I316" s="17">
        <f>'решение (мест.полном.)'!I238</f>
        <v>10</v>
      </c>
    </row>
    <row r="317" spans="1:9" ht="62.25">
      <c r="A317" s="20" t="s">
        <v>73</v>
      </c>
      <c r="B317" s="6" t="s">
        <v>33</v>
      </c>
      <c r="C317" s="39">
        <v>14</v>
      </c>
      <c r="D317" s="39"/>
      <c r="E317" s="39"/>
      <c r="F317" s="39"/>
      <c r="G317" s="13">
        <f>G318+G323</f>
        <v>1901.7</v>
      </c>
      <c r="H317" s="13">
        <f>H318+H323</f>
        <v>0</v>
      </c>
      <c r="I317" s="13">
        <f>I318+I323</f>
        <v>1901.7</v>
      </c>
    </row>
    <row r="318" spans="1:9" ht="60" customHeight="1">
      <c r="A318" s="9" t="s">
        <v>53</v>
      </c>
      <c r="B318" s="8" t="s">
        <v>33</v>
      </c>
      <c r="C318" s="37">
        <v>14</v>
      </c>
      <c r="D318" s="40" t="s">
        <v>9</v>
      </c>
      <c r="E318" s="39"/>
      <c r="F318" s="39"/>
      <c r="G318" s="17">
        <f>G319</f>
        <v>1501.7</v>
      </c>
      <c r="H318" s="17">
        <f aca="true" t="shared" si="47" ref="H318:I321">H319</f>
        <v>0</v>
      </c>
      <c r="I318" s="17">
        <f t="shared" si="47"/>
        <v>1501.7</v>
      </c>
    </row>
    <row r="319" spans="1:9" ht="78">
      <c r="A319" s="9" t="s">
        <v>91</v>
      </c>
      <c r="B319" s="8" t="s">
        <v>33</v>
      </c>
      <c r="C319" s="37">
        <v>14</v>
      </c>
      <c r="D319" s="40" t="s">
        <v>9</v>
      </c>
      <c r="E319" s="37" t="s">
        <v>199</v>
      </c>
      <c r="F319" s="39"/>
      <c r="G319" s="17">
        <f>G320</f>
        <v>1501.7</v>
      </c>
      <c r="H319" s="17">
        <f t="shared" si="47"/>
        <v>0</v>
      </c>
      <c r="I319" s="17">
        <f t="shared" si="47"/>
        <v>1501.7</v>
      </c>
    </row>
    <row r="320" spans="1:9" ht="30.75">
      <c r="A320" s="9" t="s">
        <v>92</v>
      </c>
      <c r="B320" s="8" t="s">
        <v>33</v>
      </c>
      <c r="C320" s="37">
        <v>14</v>
      </c>
      <c r="D320" s="40" t="s">
        <v>9</v>
      </c>
      <c r="E320" s="37" t="s">
        <v>203</v>
      </c>
      <c r="F320" s="39"/>
      <c r="G320" s="17">
        <f>G321</f>
        <v>1501.7</v>
      </c>
      <c r="H320" s="17">
        <f t="shared" si="47"/>
        <v>0</v>
      </c>
      <c r="I320" s="17">
        <f t="shared" si="47"/>
        <v>1501.7</v>
      </c>
    </row>
    <row r="321" spans="1:9" ht="62.25">
      <c r="A321" s="9" t="s">
        <v>74</v>
      </c>
      <c r="B321" s="8" t="s">
        <v>33</v>
      </c>
      <c r="C321" s="37">
        <v>14</v>
      </c>
      <c r="D321" s="40" t="s">
        <v>9</v>
      </c>
      <c r="E321" s="37" t="s">
        <v>204</v>
      </c>
      <c r="F321" s="37"/>
      <c r="G321" s="17">
        <f>G322</f>
        <v>1501.7</v>
      </c>
      <c r="H321" s="17">
        <f t="shared" si="47"/>
        <v>0</v>
      </c>
      <c r="I321" s="17">
        <f t="shared" si="47"/>
        <v>1501.7</v>
      </c>
    </row>
    <row r="322" spans="1:9" ht="15">
      <c r="A322" s="14" t="s">
        <v>42</v>
      </c>
      <c r="B322" s="8" t="s">
        <v>33</v>
      </c>
      <c r="C322" s="37">
        <v>14</v>
      </c>
      <c r="D322" s="40" t="s">
        <v>9</v>
      </c>
      <c r="E322" s="37" t="s">
        <v>204</v>
      </c>
      <c r="F322" s="37">
        <v>510</v>
      </c>
      <c r="G322" s="17">
        <v>1501.7</v>
      </c>
      <c r="H322" s="17">
        <f>I322-G322</f>
        <v>0</v>
      </c>
      <c r="I322" s="17">
        <v>1501.7</v>
      </c>
    </row>
    <row r="323" spans="1:9" ht="63" customHeight="1">
      <c r="A323" s="9" t="s">
        <v>290</v>
      </c>
      <c r="B323" s="8" t="s">
        <v>33</v>
      </c>
      <c r="C323" s="37">
        <v>14</v>
      </c>
      <c r="D323" s="40" t="s">
        <v>28</v>
      </c>
      <c r="E323" s="37" t="s">
        <v>306</v>
      </c>
      <c r="F323" s="37"/>
      <c r="G323" s="17">
        <f>G324</f>
        <v>400</v>
      </c>
      <c r="H323" s="17">
        <f>H324</f>
        <v>0</v>
      </c>
      <c r="I323" s="17">
        <f>I324</f>
        <v>400</v>
      </c>
    </row>
    <row r="324" spans="1:9" ht="15">
      <c r="A324" s="14" t="s">
        <v>141</v>
      </c>
      <c r="B324" s="8" t="s">
        <v>33</v>
      </c>
      <c r="C324" s="37">
        <v>14</v>
      </c>
      <c r="D324" s="40" t="s">
        <v>28</v>
      </c>
      <c r="E324" s="37" t="s">
        <v>306</v>
      </c>
      <c r="F324" s="37">
        <v>540</v>
      </c>
      <c r="G324" s="17">
        <v>400</v>
      </c>
      <c r="H324" s="17">
        <f>I324-G324</f>
        <v>0</v>
      </c>
      <c r="I324" s="17">
        <v>400</v>
      </c>
    </row>
    <row r="325" spans="1:7" s="81" customFormat="1" ht="18.75" customHeight="1">
      <c r="A325" s="41"/>
      <c r="B325" s="27"/>
      <c r="C325" s="28"/>
      <c r="D325" s="28"/>
      <c r="E325" s="29"/>
      <c r="F325" s="28"/>
      <c r="G325" s="30"/>
    </row>
    <row r="326" spans="1:9" ht="30.75">
      <c r="A326" s="71" t="s">
        <v>25</v>
      </c>
      <c r="B326" s="72" t="s">
        <v>27</v>
      </c>
      <c r="C326" s="73"/>
      <c r="D326" s="73"/>
      <c r="E326" s="73"/>
      <c r="F326" s="73"/>
      <c r="G326" s="78">
        <f>G327+G378+G398+G431+G441+G453+G478+G483</f>
        <v>32760.300000000007</v>
      </c>
      <c r="H326" s="78">
        <f>H327+H378+H398+H431+H441+H453+H478+H483</f>
        <v>-291.9000000000001</v>
      </c>
      <c r="I326" s="78">
        <f>I327+I378+I398+I431+I441+I453+I478+I483</f>
        <v>32468.40000000001</v>
      </c>
    </row>
    <row r="327" spans="1:9" ht="19.5" customHeight="1">
      <c r="A327" s="20" t="s">
        <v>26</v>
      </c>
      <c r="B327" s="6" t="s">
        <v>27</v>
      </c>
      <c r="C327" s="38" t="s">
        <v>9</v>
      </c>
      <c r="D327" s="42"/>
      <c r="E327" s="42"/>
      <c r="F327" s="42"/>
      <c r="G327" s="13">
        <f>G328+G333+G346+G350+G359+G356</f>
        <v>20325.600000000006</v>
      </c>
      <c r="H327" s="13">
        <f>H328+H333+H346+H350+H359+H356</f>
        <v>0</v>
      </c>
      <c r="I327" s="13">
        <f>I328+I333+I346+I350+I359+I356</f>
        <v>20325.600000000006</v>
      </c>
    </row>
    <row r="328" spans="1:9" ht="93">
      <c r="A328" s="10" t="s">
        <v>40</v>
      </c>
      <c r="B328" s="6" t="s">
        <v>27</v>
      </c>
      <c r="C328" s="11" t="s">
        <v>9</v>
      </c>
      <c r="D328" s="11" t="s">
        <v>28</v>
      </c>
      <c r="E328" s="11"/>
      <c r="F328" s="11"/>
      <c r="G328" s="13">
        <f>G329</f>
        <v>10</v>
      </c>
      <c r="H328" s="13">
        <f aca="true" t="shared" si="48" ref="H328:I331">H329</f>
        <v>0</v>
      </c>
      <c r="I328" s="13">
        <f t="shared" si="48"/>
        <v>10</v>
      </c>
    </row>
    <row r="329" spans="1:9" ht="78">
      <c r="A329" s="14" t="s">
        <v>36</v>
      </c>
      <c r="B329" s="8" t="s">
        <v>27</v>
      </c>
      <c r="C329" s="15" t="s">
        <v>9</v>
      </c>
      <c r="D329" s="15" t="s">
        <v>28</v>
      </c>
      <c r="E329" s="15" t="s">
        <v>159</v>
      </c>
      <c r="F329" s="15"/>
      <c r="G329" s="17">
        <f>G330</f>
        <v>10</v>
      </c>
      <c r="H329" s="17">
        <f t="shared" si="48"/>
        <v>0</v>
      </c>
      <c r="I329" s="17">
        <f t="shared" si="48"/>
        <v>10</v>
      </c>
    </row>
    <row r="330" spans="1:9" ht="33" customHeight="1">
      <c r="A330" s="14" t="s">
        <v>84</v>
      </c>
      <c r="B330" s="8" t="s">
        <v>27</v>
      </c>
      <c r="C330" s="15" t="s">
        <v>9</v>
      </c>
      <c r="D330" s="15" t="s">
        <v>28</v>
      </c>
      <c r="E330" s="15" t="s">
        <v>160</v>
      </c>
      <c r="F330" s="15"/>
      <c r="G330" s="17">
        <f>G331</f>
        <v>10</v>
      </c>
      <c r="H330" s="17">
        <f t="shared" si="48"/>
        <v>0</v>
      </c>
      <c r="I330" s="17">
        <f t="shared" si="48"/>
        <v>10</v>
      </c>
    </row>
    <row r="331" spans="1:9" s="81" customFormat="1" ht="32.25" customHeight="1">
      <c r="A331" s="14" t="s">
        <v>85</v>
      </c>
      <c r="B331" s="8" t="s">
        <v>27</v>
      </c>
      <c r="C331" s="15" t="s">
        <v>9</v>
      </c>
      <c r="D331" s="15" t="s">
        <v>28</v>
      </c>
      <c r="E331" s="15" t="s">
        <v>161</v>
      </c>
      <c r="F331" s="15"/>
      <c r="G331" s="17">
        <f>G332</f>
        <v>10</v>
      </c>
      <c r="H331" s="17">
        <f t="shared" si="48"/>
        <v>0</v>
      </c>
      <c r="I331" s="17">
        <f t="shared" si="48"/>
        <v>10</v>
      </c>
    </row>
    <row r="332" spans="1:9" ht="34.5" customHeight="1">
      <c r="A332" s="9" t="s">
        <v>76</v>
      </c>
      <c r="B332" s="8" t="s">
        <v>27</v>
      </c>
      <c r="C332" s="15" t="s">
        <v>9</v>
      </c>
      <c r="D332" s="15" t="s">
        <v>28</v>
      </c>
      <c r="E332" s="15" t="s">
        <v>161</v>
      </c>
      <c r="F332" s="15" t="s">
        <v>63</v>
      </c>
      <c r="G332" s="17">
        <f>'решение (мест.полном.)'!G251</f>
        <v>10</v>
      </c>
      <c r="H332" s="17">
        <f>'решение (мест.полном.)'!H251</f>
        <v>0</v>
      </c>
      <c r="I332" s="17">
        <f>'решение (мест.полном.)'!I251</f>
        <v>10</v>
      </c>
    </row>
    <row r="333" spans="1:9" ht="92.25" customHeight="1">
      <c r="A333" s="20" t="s">
        <v>69</v>
      </c>
      <c r="B333" s="6" t="s">
        <v>27</v>
      </c>
      <c r="C333" s="38" t="s">
        <v>9</v>
      </c>
      <c r="D333" s="38" t="s">
        <v>12</v>
      </c>
      <c r="E333" s="39"/>
      <c r="F333" s="39"/>
      <c r="G333" s="13">
        <f>G334+G342</f>
        <v>18446.9</v>
      </c>
      <c r="H333" s="13">
        <f>H334+H342</f>
        <v>0</v>
      </c>
      <c r="I333" s="13">
        <f>I334+I342</f>
        <v>18446.9</v>
      </c>
    </row>
    <row r="334" spans="1:9" ht="78">
      <c r="A334" s="9" t="s">
        <v>62</v>
      </c>
      <c r="B334" s="8" t="s">
        <v>27</v>
      </c>
      <c r="C334" s="15" t="s">
        <v>9</v>
      </c>
      <c r="D334" s="15" t="s">
        <v>12</v>
      </c>
      <c r="E334" s="15" t="s">
        <v>159</v>
      </c>
      <c r="F334" s="15"/>
      <c r="G334" s="17">
        <f>G335</f>
        <v>16223.900000000001</v>
      </c>
      <c r="H334" s="17">
        <f>H335</f>
        <v>0</v>
      </c>
      <c r="I334" s="17">
        <f>I335</f>
        <v>16223.900000000001</v>
      </c>
    </row>
    <row r="335" spans="1:9" ht="35.25" customHeight="1">
      <c r="A335" s="14" t="s">
        <v>84</v>
      </c>
      <c r="B335" s="8" t="s">
        <v>27</v>
      </c>
      <c r="C335" s="15" t="s">
        <v>9</v>
      </c>
      <c r="D335" s="15" t="s">
        <v>12</v>
      </c>
      <c r="E335" s="15" t="s">
        <v>160</v>
      </c>
      <c r="F335" s="15"/>
      <c r="G335" s="17">
        <f>G336+G340</f>
        <v>16223.900000000001</v>
      </c>
      <c r="H335" s="17">
        <f>H336+H340</f>
        <v>0</v>
      </c>
      <c r="I335" s="17">
        <f>I336+I340</f>
        <v>16223.900000000001</v>
      </c>
    </row>
    <row r="336" spans="1:9" ht="29.25" customHeight="1">
      <c r="A336" s="14" t="s">
        <v>85</v>
      </c>
      <c r="B336" s="8" t="s">
        <v>27</v>
      </c>
      <c r="C336" s="15" t="s">
        <v>9</v>
      </c>
      <c r="D336" s="15" t="s">
        <v>12</v>
      </c>
      <c r="E336" s="15" t="s">
        <v>161</v>
      </c>
      <c r="F336" s="15"/>
      <c r="G336" s="17">
        <f>G337+G338+G339</f>
        <v>15309.900000000001</v>
      </c>
      <c r="H336" s="17">
        <f>H337+H338+H339</f>
        <v>0</v>
      </c>
      <c r="I336" s="17">
        <f>I337+I338+I339</f>
        <v>15309.900000000001</v>
      </c>
    </row>
    <row r="337" spans="1:9" ht="65.25" customHeight="1">
      <c r="A337" s="9" t="s">
        <v>75</v>
      </c>
      <c r="B337" s="8" t="s">
        <v>27</v>
      </c>
      <c r="C337" s="15" t="s">
        <v>9</v>
      </c>
      <c r="D337" s="15" t="s">
        <v>12</v>
      </c>
      <c r="E337" s="15" t="s">
        <v>161</v>
      </c>
      <c r="F337" s="15" t="s">
        <v>65</v>
      </c>
      <c r="G337" s="17">
        <f>'решение (мест.полном.)'!G256</f>
        <v>12256.1</v>
      </c>
      <c r="H337" s="17">
        <f>'решение (мест.полном.)'!H256</f>
        <v>0</v>
      </c>
      <c r="I337" s="17">
        <f>'решение (мест.полном.)'!I256</f>
        <v>12256.1</v>
      </c>
    </row>
    <row r="338" spans="1:9" ht="30.75">
      <c r="A338" s="9" t="s">
        <v>76</v>
      </c>
      <c r="B338" s="8" t="s">
        <v>27</v>
      </c>
      <c r="C338" s="15" t="s">
        <v>9</v>
      </c>
      <c r="D338" s="15" t="s">
        <v>12</v>
      </c>
      <c r="E338" s="15" t="s">
        <v>161</v>
      </c>
      <c r="F338" s="15" t="s">
        <v>63</v>
      </c>
      <c r="G338" s="17">
        <f>'решение (мест.полном.)'!G257</f>
        <v>2856.8</v>
      </c>
      <c r="H338" s="17">
        <f>'решение (мест.полном.)'!H257</f>
        <v>0</v>
      </c>
      <c r="I338" s="17">
        <f>'решение (мест.полном.)'!I257</f>
        <v>2856.8</v>
      </c>
    </row>
    <row r="339" spans="1:9" ht="30.75">
      <c r="A339" s="14" t="s">
        <v>83</v>
      </c>
      <c r="B339" s="8" t="s">
        <v>27</v>
      </c>
      <c r="C339" s="15" t="s">
        <v>9</v>
      </c>
      <c r="D339" s="15" t="s">
        <v>12</v>
      </c>
      <c r="E339" s="15" t="s">
        <v>161</v>
      </c>
      <c r="F339" s="15" t="s">
        <v>86</v>
      </c>
      <c r="G339" s="17">
        <f>'решение (мест.полном.)'!G258</f>
        <v>197</v>
      </c>
      <c r="H339" s="17">
        <f>'решение (мест.полном.)'!H258</f>
        <v>0</v>
      </c>
      <c r="I339" s="17">
        <f>'решение (мест.полном.)'!I258</f>
        <v>197</v>
      </c>
    </row>
    <row r="340" spans="1:9" ht="47.25" customHeight="1">
      <c r="A340" s="9" t="s">
        <v>80</v>
      </c>
      <c r="B340" s="8" t="s">
        <v>27</v>
      </c>
      <c r="C340" s="15" t="s">
        <v>9</v>
      </c>
      <c r="D340" s="15" t="s">
        <v>12</v>
      </c>
      <c r="E340" s="15" t="s">
        <v>266</v>
      </c>
      <c r="F340" s="15"/>
      <c r="G340" s="17">
        <f>G341</f>
        <v>914</v>
      </c>
      <c r="H340" s="17">
        <f>H341</f>
        <v>0</v>
      </c>
      <c r="I340" s="17">
        <f>I341</f>
        <v>914</v>
      </c>
    </row>
    <row r="341" spans="1:9" ht="62.25">
      <c r="A341" s="9" t="s">
        <v>75</v>
      </c>
      <c r="B341" s="8" t="s">
        <v>27</v>
      </c>
      <c r="C341" s="15" t="s">
        <v>9</v>
      </c>
      <c r="D341" s="15" t="s">
        <v>12</v>
      </c>
      <c r="E341" s="15" t="s">
        <v>266</v>
      </c>
      <c r="F341" s="15" t="s">
        <v>65</v>
      </c>
      <c r="G341" s="17">
        <f>'решение (мест.полном.)'!G260</f>
        <v>914</v>
      </c>
      <c r="H341" s="17">
        <f>'решение (мест.полном.)'!H260</f>
        <v>0</v>
      </c>
      <c r="I341" s="17">
        <f>'решение (мест.полном.)'!I260</f>
        <v>914</v>
      </c>
    </row>
    <row r="342" spans="1:9" ht="78">
      <c r="A342" s="9" t="s">
        <v>309</v>
      </c>
      <c r="B342" s="8" t="s">
        <v>27</v>
      </c>
      <c r="C342" s="15" t="s">
        <v>9</v>
      </c>
      <c r="D342" s="15" t="s">
        <v>12</v>
      </c>
      <c r="E342" s="37" t="s">
        <v>307</v>
      </c>
      <c r="F342" s="37"/>
      <c r="G342" s="17">
        <f>G343</f>
        <v>2223</v>
      </c>
      <c r="H342" s="17">
        <f>H343</f>
        <v>0</v>
      </c>
      <c r="I342" s="17">
        <f>I343</f>
        <v>2223</v>
      </c>
    </row>
    <row r="343" spans="1:9" s="82" customFormat="1" ht="62.25">
      <c r="A343" s="9" t="s">
        <v>290</v>
      </c>
      <c r="B343" s="8" t="s">
        <v>27</v>
      </c>
      <c r="C343" s="15" t="s">
        <v>9</v>
      </c>
      <c r="D343" s="15" t="s">
        <v>12</v>
      </c>
      <c r="E343" s="37" t="s">
        <v>306</v>
      </c>
      <c r="F343" s="37"/>
      <c r="G343" s="17">
        <f>G344+G345</f>
        <v>2223</v>
      </c>
      <c r="H343" s="17">
        <f>H344+H345</f>
        <v>0</v>
      </c>
      <c r="I343" s="17">
        <f>I344+I345</f>
        <v>2223</v>
      </c>
    </row>
    <row r="344" spans="1:9" ht="81.75" customHeight="1">
      <c r="A344" s="9" t="s">
        <v>273</v>
      </c>
      <c r="B344" s="8" t="s">
        <v>27</v>
      </c>
      <c r="C344" s="15" t="s">
        <v>9</v>
      </c>
      <c r="D344" s="15" t="s">
        <v>12</v>
      </c>
      <c r="E344" s="37" t="s">
        <v>306</v>
      </c>
      <c r="F344" s="37">
        <v>100</v>
      </c>
      <c r="G344" s="17">
        <v>2200</v>
      </c>
      <c r="H344" s="17">
        <f>I344-G344</f>
        <v>0</v>
      </c>
      <c r="I344" s="17">
        <v>2200</v>
      </c>
    </row>
    <row r="345" spans="1:9" ht="81.75" customHeight="1">
      <c r="A345" s="9" t="s">
        <v>362</v>
      </c>
      <c r="B345" s="8" t="s">
        <v>27</v>
      </c>
      <c r="C345" s="15" t="s">
        <v>9</v>
      </c>
      <c r="D345" s="15" t="s">
        <v>12</v>
      </c>
      <c r="E345" s="37" t="s">
        <v>306</v>
      </c>
      <c r="F345" s="37">
        <v>100</v>
      </c>
      <c r="G345" s="17">
        <f>'решение (мест.полном.)'!G263</f>
        <v>23</v>
      </c>
      <c r="H345" s="17">
        <f>'решение (мест.полном.)'!H263</f>
        <v>0</v>
      </c>
      <c r="I345" s="17">
        <f>'решение (мест.полном.)'!I263</f>
        <v>23</v>
      </c>
    </row>
    <row r="346" spans="1:9" s="81" customFormat="1" ht="15">
      <c r="A346" s="20" t="s">
        <v>250</v>
      </c>
      <c r="B346" s="6" t="s">
        <v>27</v>
      </c>
      <c r="C346" s="38" t="s">
        <v>9</v>
      </c>
      <c r="D346" s="102" t="s">
        <v>23</v>
      </c>
      <c r="E346" s="39"/>
      <c r="F346" s="39"/>
      <c r="G346" s="13">
        <f>G347</f>
        <v>28.2</v>
      </c>
      <c r="H346" s="13">
        <f aca="true" t="shared" si="49" ref="H346:I348">H347</f>
        <v>0</v>
      </c>
      <c r="I346" s="13">
        <f t="shared" si="49"/>
        <v>28.2</v>
      </c>
    </row>
    <row r="347" spans="1:9" s="81" customFormat="1" ht="30.75">
      <c r="A347" s="9" t="s">
        <v>320</v>
      </c>
      <c r="B347" s="8" t="s">
        <v>27</v>
      </c>
      <c r="C347" s="40" t="s">
        <v>9</v>
      </c>
      <c r="D347" s="70" t="s">
        <v>23</v>
      </c>
      <c r="E347" s="37" t="s">
        <v>181</v>
      </c>
      <c r="F347" s="37"/>
      <c r="G347" s="17">
        <f>G348</f>
        <v>28.2</v>
      </c>
      <c r="H347" s="17">
        <f t="shared" si="49"/>
        <v>0</v>
      </c>
      <c r="I347" s="17">
        <f t="shared" si="49"/>
        <v>28.2</v>
      </c>
    </row>
    <row r="348" spans="1:9" ht="96.75" customHeight="1">
      <c r="A348" s="14" t="s">
        <v>326</v>
      </c>
      <c r="B348" s="8" t="s">
        <v>27</v>
      </c>
      <c r="C348" s="15" t="s">
        <v>9</v>
      </c>
      <c r="D348" s="15" t="s">
        <v>23</v>
      </c>
      <c r="E348" s="15" t="s">
        <v>251</v>
      </c>
      <c r="F348" s="15"/>
      <c r="G348" s="17">
        <f>G349</f>
        <v>28.2</v>
      </c>
      <c r="H348" s="17">
        <f t="shared" si="49"/>
        <v>0</v>
      </c>
      <c r="I348" s="17">
        <f t="shared" si="49"/>
        <v>28.2</v>
      </c>
    </row>
    <row r="349" spans="1:9" ht="30.75">
      <c r="A349" s="9" t="s">
        <v>76</v>
      </c>
      <c r="B349" s="8" t="s">
        <v>27</v>
      </c>
      <c r="C349" s="15" t="s">
        <v>9</v>
      </c>
      <c r="D349" s="15" t="s">
        <v>23</v>
      </c>
      <c r="E349" s="15" t="s">
        <v>251</v>
      </c>
      <c r="F349" s="15" t="s">
        <v>63</v>
      </c>
      <c r="G349" s="17">
        <v>28.2</v>
      </c>
      <c r="H349" s="17">
        <f>I349-G349</f>
        <v>0</v>
      </c>
      <c r="I349" s="17">
        <v>28.2</v>
      </c>
    </row>
    <row r="350" spans="1:9" ht="78">
      <c r="A350" s="20" t="s">
        <v>41</v>
      </c>
      <c r="B350" s="6" t="s">
        <v>27</v>
      </c>
      <c r="C350" s="38" t="s">
        <v>9</v>
      </c>
      <c r="D350" s="38" t="s">
        <v>20</v>
      </c>
      <c r="E350" s="39"/>
      <c r="F350" s="39"/>
      <c r="G350" s="13">
        <f>G351</f>
        <v>552.7</v>
      </c>
      <c r="H350" s="13">
        <f aca="true" t="shared" si="50" ref="H350:I352">H351</f>
        <v>0</v>
      </c>
      <c r="I350" s="13">
        <f t="shared" si="50"/>
        <v>552.7</v>
      </c>
    </row>
    <row r="351" spans="1:9" ht="78">
      <c r="A351" s="9" t="s">
        <v>62</v>
      </c>
      <c r="B351" s="8" t="s">
        <v>27</v>
      </c>
      <c r="C351" s="40" t="s">
        <v>9</v>
      </c>
      <c r="D351" s="40" t="s">
        <v>20</v>
      </c>
      <c r="E351" s="15" t="s">
        <v>159</v>
      </c>
      <c r="F351" s="19"/>
      <c r="G351" s="17">
        <f>G352</f>
        <v>552.7</v>
      </c>
      <c r="H351" s="17">
        <f t="shared" si="50"/>
        <v>0</v>
      </c>
      <c r="I351" s="17">
        <f t="shared" si="50"/>
        <v>552.7</v>
      </c>
    </row>
    <row r="352" spans="1:9" ht="37.5" customHeight="1">
      <c r="A352" s="14" t="s">
        <v>84</v>
      </c>
      <c r="B352" s="8" t="s">
        <v>27</v>
      </c>
      <c r="C352" s="15" t="s">
        <v>9</v>
      </c>
      <c r="D352" s="15" t="s">
        <v>20</v>
      </c>
      <c r="E352" s="15" t="s">
        <v>160</v>
      </c>
      <c r="F352" s="19"/>
      <c r="G352" s="17">
        <f>G353</f>
        <v>552.7</v>
      </c>
      <c r="H352" s="17">
        <f t="shared" si="50"/>
        <v>0</v>
      </c>
      <c r="I352" s="17">
        <f t="shared" si="50"/>
        <v>552.7</v>
      </c>
    </row>
    <row r="353" spans="1:9" ht="30.75">
      <c r="A353" s="14" t="s">
        <v>85</v>
      </c>
      <c r="B353" s="8" t="s">
        <v>27</v>
      </c>
      <c r="C353" s="15" t="s">
        <v>9</v>
      </c>
      <c r="D353" s="15" t="s">
        <v>20</v>
      </c>
      <c r="E353" s="15" t="s">
        <v>354</v>
      </c>
      <c r="F353" s="37"/>
      <c r="G353" s="17">
        <f>G354+G355</f>
        <v>552.7</v>
      </c>
      <c r="H353" s="17">
        <f>H354+H355</f>
        <v>0</v>
      </c>
      <c r="I353" s="17">
        <f>I354+I355</f>
        <v>552.7</v>
      </c>
    </row>
    <row r="354" spans="1:9" ht="62.25">
      <c r="A354" s="9" t="s">
        <v>75</v>
      </c>
      <c r="B354" s="8" t="s">
        <v>27</v>
      </c>
      <c r="C354" s="15" t="s">
        <v>9</v>
      </c>
      <c r="D354" s="15" t="s">
        <v>20</v>
      </c>
      <c r="E354" s="15" t="s">
        <v>354</v>
      </c>
      <c r="F354" s="15" t="s">
        <v>65</v>
      </c>
      <c r="G354" s="17">
        <f>'решение (мест.полном.)'!G268</f>
        <v>550.7</v>
      </c>
      <c r="H354" s="17">
        <f>'решение (мест.полном.)'!H268</f>
        <v>0</v>
      </c>
      <c r="I354" s="17">
        <f>'решение (мест.полном.)'!I268</f>
        <v>550.7</v>
      </c>
    </row>
    <row r="355" spans="1:9" ht="30.75">
      <c r="A355" s="9" t="s">
        <v>76</v>
      </c>
      <c r="B355" s="8" t="s">
        <v>27</v>
      </c>
      <c r="C355" s="15" t="s">
        <v>9</v>
      </c>
      <c r="D355" s="15" t="s">
        <v>20</v>
      </c>
      <c r="E355" s="15" t="s">
        <v>354</v>
      </c>
      <c r="F355" s="15" t="s">
        <v>63</v>
      </c>
      <c r="G355" s="17">
        <f>'решение (мест.полном.)'!G269</f>
        <v>2</v>
      </c>
      <c r="H355" s="17">
        <f>'решение (мест.полном.)'!H269</f>
        <v>0</v>
      </c>
      <c r="I355" s="17">
        <f>'решение (мест.полном.)'!I269</f>
        <v>2</v>
      </c>
    </row>
    <row r="356" spans="1:9" ht="30.75">
      <c r="A356" s="101" t="s">
        <v>384</v>
      </c>
      <c r="B356" s="6" t="s">
        <v>27</v>
      </c>
      <c r="C356" s="11" t="s">
        <v>9</v>
      </c>
      <c r="D356" s="11" t="s">
        <v>14</v>
      </c>
      <c r="E356" s="11"/>
      <c r="F356" s="11"/>
      <c r="G356" s="13">
        <f aca="true" t="shared" si="51" ref="G356:I357">G357</f>
        <v>838.4</v>
      </c>
      <c r="H356" s="13">
        <f t="shared" si="51"/>
        <v>0</v>
      </c>
      <c r="I356" s="13">
        <f t="shared" si="51"/>
        <v>838.4</v>
      </c>
    </row>
    <row r="357" spans="1:9" ht="46.5">
      <c r="A357" s="100" t="s">
        <v>385</v>
      </c>
      <c r="B357" s="8" t="s">
        <v>27</v>
      </c>
      <c r="C357" s="15" t="s">
        <v>9</v>
      </c>
      <c r="D357" s="15" t="s">
        <v>14</v>
      </c>
      <c r="E357" s="99" t="s">
        <v>386</v>
      </c>
      <c r="F357" s="15"/>
      <c r="G357" s="17">
        <f t="shared" si="51"/>
        <v>838.4</v>
      </c>
      <c r="H357" s="17">
        <f t="shared" si="51"/>
        <v>0</v>
      </c>
      <c r="I357" s="17">
        <f t="shared" si="51"/>
        <v>838.4</v>
      </c>
    </row>
    <row r="358" spans="1:9" ht="30.75">
      <c r="A358" s="100" t="s">
        <v>76</v>
      </c>
      <c r="B358" s="8" t="s">
        <v>27</v>
      </c>
      <c r="C358" s="15" t="s">
        <v>9</v>
      </c>
      <c r="D358" s="15" t="s">
        <v>14</v>
      </c>
      <c r="E358" s="99" t="s">
        <v>386</v>
      </c>
      <c r="F358" s="15" t="s">
        <v>63</v>
      </c>
      <c r="G358" s="17">
        <f>'решение (мест.полном.)'!G271</f>
        <v>838.4</v>
      </c>
      <c r="H358" s="17">
        <f>'решение (мест.полном.)'!H271</f>
        <v>0</v>
      </c>
      <c r="I358" s="17">
        <f>'решение (мест.полном.)'!I271</f>
        <v>838.4</v>
      </c>
    </row>
    <row r="359" spans="1:9" ht="30.75">
      <c r="A359" s="20" t="s">
        <v>29</v>
      </c>
      <c r="B359" s="6" t="s">
        <v>27</v>
      </c>
      <c r="C359" s="38" t="s">
        <v>9</v>
      </c>
      <c r="D359" s="39">
        <v>13</v>
      </c>
      <c r="E359" s="39"/>
      <c r="F359" s="39"/>
      <c r="G359" s="13">
        <f>G360+G365+G368+G373+G371+G375</f>
        <v>449.4</v>
      </c>
      <c r="H359" s="13">
        <f>H360+H365+H368+H373+H371+H375</f>
        <v>0</v>
      </c>
      <c r="I359" s="13">
        <f>I360+I365+I368+I373+I371+I375</f>
        <v>449.4</v>
      </c>
    </row>
    <row r="360" spans="1:9" ht="78">
      <c r="A360" s="9" t="s">
        <v>62</v>
      </c>
      <c r="B360" s="8" t="s">
        <v>27</v>
      </c>
      <c r="C360" s="15" t="s">
        <v>9</v>
      </c>
      <c r="D360" s="15" t="s">
        <v>105</v>
      </c>
      <c r="E360" s="15" t="s">
        <v>159</v>
      </c>
      <c r="F360" s="15"/>
      <c r="G360" s="17">
        <f aca="true" t="shared" si="52" ref="G360:I361">G361</f>
        <v>240</v>
      </c>
      <c r="H360" s="17">
        <f t="shared" si="52"/>
        <v>0</v>
      </c>
      <c r="I360" s="17">
        <f t="shared" si="52"/>
        <v>240</v>
      </c>
    </row>
    <row r="361" spans="1:9" ht="30.75">
      <c r="A361" s="14" t="s">
        <v>144</v>
      </c>
      <c r="B361" s="8" t="s">
        <v>27</v>
      </c>
      <c r="C361" s="15" t="s">
        <v>9</v>
      </c>
      <c r="D361" s="15" t="s">
        <v>105</v>
      </c>
      <c r="E361" s="15" t="s">
        <v>181</v>
      </c>
      <c r="F361" s="15"/>
      <c r="G361" s="17">
        <f t="shared" si="52"/>
        <v>240</v>
      </c>
      <c r="H361" s="17">
        <f t="shared" si="52"/>
        <v>0</v>
      </c>
      <c r="I361" s="17">
        <f t="shared" si="52"/>
        <v>240</v>
      </c>
    </row>
    <row r="362" spans="1:9" ht="34.5" customHeight="1">
      <c r="A362" s="14" t="s">
        <v>103</v>
      </c>
      <c r="B362" s="8" t="s">
        <v>27</v>
      </c>
      <c r="C362" s="15" t="s">
        <v>9</v>
      </c>
      <c r="D362" s="15" t="s">
        <v>105</v>
      </c>
      <c r="E362" s="15" t="s">
        <v>193</v>
      </c>
      <c r="F362" s="15"/>
      <c r="G362" s="17">
        <f>G364+G363</f>
        <v>240</v>
      </c>
      <c r="H362" s="17">
        <f>H364+H363</f>
        <v>0</v>
      </c>
      <c r="I362" s="17">
        <f>I364+I363</f>
        <v>240</v>
      </c>
    </row>
    <row r="363" spans="1:9" ht="62.25">
      <c r="A363" s="9" t="s">
        <v>75</v>
      </c>
      <c r="B363" s="8" t="s">
        <v>27</v>
      </c>
      <c r="C363" s="15" t="s">
        <v>9</v>
      </c>
      <c r="D363" s="15" t="s">
        <v>105</v>
      </c>
      <c r="E363" s="15" t="s">
        <v>193</v>
      </c>
      <c r="F363" s="15" t="s">
        <v>65</v>
      </c>
      <c r="G363" s="17">
        <v>89.9</v>
      </c>
      <c r="H363" s="17">
        <f>I363-G363</f>
        <v>0</v>
      </c>
      <c r="I363" s="17">
        <v>89.9</v>
      </c>
    </row>
    <row r="364" spans="1:9" ht="30.75">
      <c r="A364" s="9" t="s">
        <v>76</v>
      </c>
      <c r="B364" s="8" t="s">
        <v>27</v>
      </c>
      <c r="C364" s="15" t="s">
        <v>9</v>
      </c>
      <c r="D364" s="15" t="s">
        <v>105</v>
      </c>
      <c r="E364" s="15" t="s">
        <v>193</v>
      </c>
      <c r="F364" s="15" t="s">
        <v>63</v>
      </c>
      <c r="G364" s="17">
        <v>150.1</v>
      </c>
      <c r="H364" s="17">
        <f>I364-G364</f>
        <v>0</v>
      </c>
      <c r="I364" s="17">
        <v>150.1</v>
      </c>
    </row>
    <row r="365" spans="1:9" ht="78">
      <c r="A365" s="53" t="s">
        <v>255</v>
      </c>
      <c r="B365" s="8" t="s">
        <v>27</v>
      </c>
      <c r="C365" s="40" t="s">
        <v>9</v>
      </c>
      <c r="D365" s="37">
        <v>13</v>
      </c>
      <c r="E365" s="37" t="s">
        <v>206</v>
      </c>
      <c r="F365" s="37"/>
      <c r="G365" s="17">
        <f aca="true" t="shared" si="53" ref="G365:I366">G366</f>
        <v>20</v>
      </c>
      <c r="H365" s="17">
        <f t="shared" si="53"/>
        <v>0</v>
      </c>
      <c r="I365" s="17">
        <f t="shared" si="53"/>
        <v>20</v>
      </c>
    </row>
    <row r="366" spans="1:9" ht="32.25" customHeight="1">
      <c r="A366" s="9" t="s">
        <v>125</v>
      </c>
      <c r="B366" s="8" t="s">
        <v>27</v>
      </c>
      <c r="C366" s="40" t="s">
        <v>9</v>
      </c>
      <c r="D366" s="37">
        <v>13</v>
      </c>
      <c r="E366" s="37" t="s">
        <v>207</v>
      </c>
      <c r="F366" s="37"/>
      <c r="G366" s="17">
        <f t="shared" si="53"/>
        <v>20</v>
      </c>
      <c r="H366" s="17">
        <f t="shared" si="53"/>
        <v>0</v>
      </c>
      <c r="I366" s="17">
        <f t="shared" si="53"/>
        <v>20</v>
      </c>
    </row>
    <row r="367" spans="1:9" ht="30.75">
      <c r="A367" s="9" t="s">
        <v>76</v>
      </c>
      <c r="B367" s="8" t="s">
        <v>27</v>
      </c>
      <c r="C367" s="40" t="s">
        <v>9</v>
      </c>
      <c r="D367" s="37">
        <v>13</v>
      </c>
      <c r="E367" s="37" t="s">
        <v>207</v>
      </c>
      <c r="F367" s="37">
        <v>200</v>
      </c>
      <c r="G367" s="17">
        <f>'решение (мест.полном.)'!G276</f>
        <v>20</v>
      </c>
      <c r="H367" s="17">
        <f>'решение (мест.полном.)'!H276</f>
        <v>0</v>
      </c>
      <c r="I367" s="17">
        <f>'решение (мест.полном.)'!I276</f>
        <v>20</v>
      </c>
    </row>
    <row r="368" spans="1:9" s="93" customFormat="1" ht="62.25">
      <c r="A368" s="53" t="s">
        <v>292</v>
      </c>
      <c r="B368" s="8" t="s">
        <v>27</v>
      </c>
      <c r="C368" s="40" t="s">
        <v>9</v>
      </c>
      <c r="D368" s="37">
        <v>13</v>
      </c>
      <c r="E368" s="37" t="s">
        <v>208</v>
      </c>
      <c r="F368" s="37"/>
      <c r="G368" s="17">
        <f aca="true" t="shared" si="54" ref="G368:I369">G369</f>
        <v>20</v>
      </c>
      <c r="H368" s="17">
        <f t="shared" si="54"/>
        <v>0</v>
      </c>
      <c r="I368" s="17">
        <f t="shared" si="54"/>
        <v>20</v>
      </c>
    </row>
    <row r="369" spans="1:9" s="93" customFormat="1" ht="31.5" customHeight="1">
      <c r="A369" s="9" t="s">
        <v>125</v>
      </c>
      <c r="B369" s="8" t="s">
        <v>27</v>
      </c>
      <c r="C369" s="40" t="s">
        <v>9</v>
      </c>
      <c r="D369" s="37">
        <v>13</v>
      </c>
      <c r="E369" s="37" t="s">
        <v>209</v>
      </c>
      <c r="F369" s="37"/>
      <c r="G369" s="17">
        <f t="shared" si="54"/>
        <v>20</v>
      </c>
      <c r="H369" s="17">
        <f t="shared" si="54"/>
        <v>0</v>
      </c>
      <c r="I369" s="17">
        <f t="shared" si="54"/>
        <v>20</v>
      </c>
    </row>
    <row r="370" spans="1:9" s="93" customFormat="1" ht="30.75">
      <c r="A370" s="9" t="s">
        <v>76</v>
      </c>
      <c r="B370" s="8" t="s">
        <v>27</v>
      </c>
      <c r="C370" s="40" t="s">
        <v>9</v>
      </c>
      <c r="D370" s="37">
        <v>13</v>
      </c>
      <c r="E370" s="37" t="s">
        <v>209</v>
      </c>
      <c r="F370" s="37">
        <v>200</v>
      </c>
      <c r="G370" s="17">
        <f>'решение (мест.полном.)'!G279</f>
        <v>20</v>
      </c>
      <c r="H370" s="17">
        <f>'решение (мест.полном.)'!H279</f>
        <v>0</v>
      </c>
      <c r="I370" s="17">
        <f>'решение (мест.полном.)'!I279</f>
        <v>20</v>
      </c>
    </row>
    <row r="371" spans="1:9" s="81" customFormat="1" ht="63" customHeight="1">
      <c r="A371" s="53" t="s">
        <v>267</v>
      </c>
      <c r="B371" s="8" t="s">
        <v>27</v>
      </c>
      <c r="C371" s="40" t="s">
        <v>9</v>
      </c>
      <c r="D371" s="37">
        <v>13</v>
      </c>
      <c r="E371" s="83" t="s">
        <v>278</v>
      </c>
      <c r="F371" s="37"/>
      <c r="G371" s="17">
        <f>G372</f>
        <v>100</v>
      </c>
      <c r="H371" s="17">
        <f>H372</f>
        <v>0</v>
      </c>
      <c r="I371" s="17">
        <f>I372</f>
        <v>100</v>
      </c>
    </row>
    <row r="372" spans="1:9" ht="31.5" customHeight="1">
      <c r="A372" s="9" t="s">
        <v>125</v>
      </c>
      <c r="B372" s="8" t="s">
        <v>27</v>
      </c>
      <c r="C372" s="40" t="s">
        <v>9</v>
      </c>
      <c r="D372" s="37">
        <v>13</v>
      </c>
      <c r="E372" s="83" t="s">
        <v>277</v>
      </c>
      <c r="F372" s="37">
        <v>200</v>
      </c>
      <c r="G372" s="17">
        <f>'решение (мест.полном.)'!G281</f>
        <v>100</v>
      </c>
      <c r="H372" s="17">
        <f>'решение (мест.полном.)'!H281</f>
        <v>0</v>
      </c>
      <c r="I372" s="17">
        <f>'решение (мест.полном.)'!I281</f>
        <v>100</v>
      </c>
    </row>
    <row r="373" spans="1:9" ht="49.5" customHeight="1">
      <c r="A373" s="53" t="s">
        <v>328</v>
      </c>
      <c r="B373" s="8" t="s">
        <v>27</v>
      </c>
      <c r="C373" s="40" t="s">
        <v>9</v>
      </c>
      <c r="D373" s="37">
        <v>13</v>
      </c>
      <c r="E373" s="83" t="s">
        <v>185</v>
      </c>
      <c r="F373" s="37"/>
      <c r="G373" s="17">
        <f>G374</f>
        <v>15</v>
      </c>
      <c r="H373" s="17">
        <f>H374</f>
        <v>0</v>
      </c>
      <c r="I373" s="17">
        <f>I374</f>
        <v>15</v>
      </c>
    </row>
    <row r="374" spans="1:9" ht="30" customHeight="1">
      <c r="A374" s="9" t="s">
        <v>125</v>
      </c>
      <c r="B374" s="8" t="s">
        <v>27</v>
      </c>
      <c r="C374" s="40" t="s">
        <v>9</v>
      </c>
      <c r="D374" s="37">
        <v>13</v>
      </c>
      <c r="E374" s="83" t="s">
        <v>258</v>
      </c>
      <c r="F374" s="37">
        <v>200</v>
      </c>
      <c r="G374" s="17">
        <f>'решение (мест.полном.)'!G283</f>
        <v>15</v>
      </c>
      <c r="H374" s="17">
        <f>'решение (мест.полном.)'!H283</f>
        <v>0</v>
      </c>
      <c r="I374" s="17">
        <f>'решение (мест.полном.)'!I283</f>
        <v>15</v>
      </c>
    </row>
    <row r="375" spans="1:9" ht="30" customHeight="1">
      <c r="A375" s="9" t="s">
        <v>93</v>
      </c>
      <c r="B375" s="8" t="s">
        <v>27</v>
      </c>
      <c r="C375" s="40" t="s">
        <v>9</v>
      </c>
      <c r="D375" s="37">
        <v>13</v>
      </c>
      <c r="E375" s="83" t="s">
        <v>194</v>
      </c>
      <c r="F375" s="37"/>
      <c r="G375" s="17">
        <f aca="true" t="shared" si="55" ref="G375:I376">G376</f>
        <v>54.4</v>
      </c>
      <c r="H375" s="17">
        <f t="shared" si="55"/>
        <v>0</v>
      </c>
      <c r="I375" s="17">
        <f t="shared" si="55"/>
        <v>54.4</v>
      </c>
    </row>
    <row r="376" spans="1:9" ht="30" customHeight="1">
      <c r="A376" s="9" t="s">
        <v>377</v>
      </c>
      <c r="B376" s="8" t="s">
        <v>27</v>
      </c>
      <c r="C376" s="40" t="s">
        <v>9</v>
      </c>
      <c r="D376" s="37">
        <v>13</v>
      </c>
      <c r="E376" s="83" t="s">
        <v>195</v>
      </c>
      <c r="F376" s="37"/>
      <c r="G376" s="17">
        <f t="shared" si="55"/>
        <v>54.4</v>
      </c>
      <c r="H376" s="17">
        <f t="shared" si="55"/>
        <v>0</v>
      </c>
      <c r="I376" s="17">
        <f t="shared" si="55"/>
        <v>54.4</v>
      </c>
    </row>
    <row r="377" spans="1:9" ht="18" customHeight="1">
      <c r="A377" s="9" t="s">
        <v>378</v>
      </c>
      <c r="B377" s="8" t="s">
        <v>27</v>
      </c>
      <c r="C377" s="40" t="s">
        <v>9</v>
      </c>
      <c r="D377" s="37">
        <v>13</v>
      </c>
      <c r="E377" s="83" t="s">
        <v>195</v>
      </c>
      <c r="F377" s="37">
        <v>200</v>
      </c>
      <c r="G377" s="17">
        <f>'решение (мест.полном.)'!G286</f>
        <v>54.4</v>
      </c>
      <c r="H377" s="17">
        <f>'решение (мест.полном.)'!H286</f>
        <v>0</v>
      </c>
      <c r="I377" s="17">
        <f>'решение (мест.полном.)'!I286</f>
        <v>54.4</v>
      </c>
    </row>
    <row r="378" spans="1:9" ht="30.75">
      <c r="A378" s="20" t="s">
        <v>30</v>
      </c>
      <c r="B378" s="6" t="s">
        <v>27</v>
      </c>
      <c r="C378" s="38" t="s">
        <v>28</v>
      </c>
      <c r="D378" s="39"/>
      <c r="E378" s="39"/>
      <c r="F378" s="39"/>
      <c r="G378" s="13">
        <f>G379+G391</f>
        <v>1776.4</v>
      </c>
      <c r="H378" s="13">
        <f>H379+H391</f>
        <v>0</v>
      </c>
      <c r="I378" s="13">
        <f>I379+I391</f>
        <v>1776.4</v>
      </c>
    </row>
    <row r="379" spans="1:9" ht="62.25">
      <c r="A379" s="20" t="s">
        <v>294</v>
      </c>
      <c r="B379" s="6" t="s">
        <v>27</v>
      </c>
      <c r="C379" s="38" t="s">
        <v>28</v>
      </c>
      <c r="D379" s="38" t="s">
        <v>46</v>
      </c>
      <c r="E379" s="39"/>
      <c r="F379" s="39"/>
      <c r="G379" s="13">
        <f>G380+G385+G388</f>
        <v>1758.4</v>
      </c>
      <c r="H379" s="13">
        <f>H380+H385+H388</f>
        <v>0</v>
      </c>
      <c r="I379" s="13">
        <f>I380+I385+I388</f>
        <v>1758.4</v>
      </c>
    </row>
    <row r="380" spans="1:9" ht="46.5">
      <c r="A380" s="9" t="s">
        <v>123</v>
      </c>
      <c r="B380" s="8" t="s">
        <v>27</v>
      </c>
      <c r="C380" s="40" t="s">
        <v>28</v>
      </c>
      <c r="D380" s="40" t="s">
        <v>46</v>
      </c>
      <c r="E380" s="37" t="s">
        <v>162</v>
      </c>
      <c r="F380" s="37"/>
      <c r="G380" s="17">
        <f aca="true" t="shared" si="56" ref="G380:I381">G381</f>
        <v>1460.4</v>
      </c>
      <c r="H380" s="17">
        <f t="shared" si="56"/>
        <v>0</v>
      </c>
      <c r="I380" s="17">
        <f t="shared" si="56"/>
        <v>1460.4</v>
      </c>
    </row>
    <row r="381" spans="1:9" ht="46.5">
      <c r="A381" s="9" t="s">
        <v>124</v>
      </c>
      <c r="B381" s="8" t="s">
        <v>27</v>
      </c>
      <c r="C381" s="40" t="s">
        <v>28</v>
      </c>
      <c r="D381" s="40" t="s">
        <v>46</v>
      </c>
      <c r="E381" s="37" t="s">
        <v>163</v>
      </c>
      <c r="F381" s="37"/>
      <c r="G381" s="17">
        <f t="shared" si="56"/>
        <v>1460.4</v>
      </c>
      <c r="H381" s="17">
        <f t="shared" si="56"/>
        <v>0</v>
      </c>
      <c r="I381" s="17">
        <f t="shared" si="56"/>
        <v>1460.4</v>
      </c>
    </row>
    <row r="382" spans="1:9" ht="46.5">
      <c r="A382" s="9" t="s">
        <v>109</v>
      </c>
      <c r="B382" s="8" t="s">
        <v>27</v>
      </c>
      <c r="C382" s="40" t="s">
        <v>28</v>
      </c>
      <c r="D382" s="40" t="s">
        <v>46</v>
      </c>
      <c r="E382" s="37" t="s">
        <v>210</v>
      </c>
      <c r="F382" s="37"/>
      <c r="G382" s="17">
        <f>G383+G384</f>
        <v>1460.4</v>
      </c>
      <c r="H382" s="17">
        <f>H383+H384</f>
        <v>0</v>
      </c>
      <c r="I382" s="17">
        <f>I383+I384</f>
        <v>1460.4</v>
      </c>
    </row>
    <row r="383" spans="1:9" ht="30.75" customHeight="1">
      <c r="A383" s="9" t="s">
        <v>75</v>
      </c>
      <c r="B383" s="8" t="s">
        <v>27</v>
      </c>
      <c r="C383" s="40" t="s">
        <v>28</v>
      </c>
      <c r="D383" s="40" t="s">
        <v>46</v>
      </c>
      <c r="E383" s="37" t="s">
        <v>210</v>
      </c>
      <c r="F383" s="37">
        <v>100</v>
      </c>
      <c r="G383" s="17">
        <f>'решение (мест.полном.)'!G292</f>
        <v>1414.4</v>
      </c>
      <c r="H383" s="17">
        <f>'решение (мест.полном.)'!H292</f>
        <v>0</v>
      </c>
      <c r="I383" s="17">
        <f>'решение (мест.полном.)'!I292</f>
        <v>1414.4</v>
      </c>
    </row>
    <row r="384" spans="1:9" ht="30.75">
      <c r="A384" s="9" t="s">
        <v>76</v>
      </c>
      <c r="B384" s="8" t="s">
        <v>27</v>
      </c>
      <c r="C384" s="40" t="s">
        <v>28</v>
      </c>
      <c r="D384" s="40" t="s">
        <v>46</v>
      </c>
      <c r="E384" s="37" t="s">
        <v>210</v>
      </c>
      <c r="F384" s="37">
        <v>200</v>
      </c>
      <c r="G384" s="17">
        <f>'решение (мест.полном.)'!G293</f>
        <v>46</v>
      </c>
      <c r="H384" s="17">
        <f>'решение (мест.полном.)'!H293</f>
        <v>0</v>
      </c>
      <c r="I384" s="17">
        <f>'решение (мест.полном.)'!I293</f>
        <v>46</v>
      </c>
    </row>
    <row r="385" spans="1:9" ht="140.25">
      <c r="A385" s="53" t="s">
        <v>256</v>
      </c>
      <c r="B385" s="8" t="s">
        <v>27</v>
      </c>
      <c r="C385" s="40" t="s">
        <v>28</v>
      </c>
      <c r="D385" s="40" t="s">
        <v>46</v>
      </c>
      <c r="E385" s="37" t="s">
        <v>211</v>
      </c>
      <c r="F385" s="37"/>
      <c r="G385" s="19">
        <f aca="true" t="shared" si="57" ref="G385:I386">G386</f>
        <v>58</v>
      </c>
      <c r="H385" s="19">
        <f t="shared" si="57"/>
        <v>0</v>
      </c>
      <c r="I385" s="19">
        <f t="shared" si="57"/>
        <v>58</v>
      </c>
    </row>
    <row r="386" spans="1:9" ht="36.75" customHeight="1">
      <c r="A386" s="9" t="s">
        <v>125</v>
      </c>
      <c r="B386" s="8" t="s">
        <v>27</v>
      </c>
      <c r="C386" s="40" t="s">
        <v>28</v>
      </c>
      <c r="D386" s="40" t="s">
        <v>46</v>
      </c>
      <c r="E386" s="37" t="s">
        <v>212</v>
      </c>
      <c r="F386" s="37"/>
      <c r="G386" s="19">
        <f t="shared" si="57"/>
        <v>58</v>
      </c>
      <c r="H386" s="19">
        <f t="shared" si="57"/>
        <v>0</v>
      </c>
      <c r="I386" s="19">
        <f t="shared" si="57"/>
        <v>58</v>
      </c>
    </row>
    <row r="387" spans="1:9" ht="30.75">
      <c r="A387" s="9" t="s">
        <v>76</v>
      </c>
      <c r="B387" s="8" t="s">
        <v>27</v>
      </c>
      <c r="C387" s="40" t="s">
        <v>28</v>
      </c>
      <c r="D387" s="40" t="s">
        <v>46</v>
      </c>
      <c r="E387" s="37" t="s">
        <v>212</v>
      </c>
      <c r="F387" s="37">
        <v>200</v>
      </c>
      <c r="G387" s="19">
        <f>'решение (мест.полном.)'!G296</f>
        <v>58</v>
      </c>
      <c r="H387" s="19">
        <f>'решение (мест.полном.)'!H296</f>
        <v>0</v>
      </c>
      <c r="I387" s="19">
        <f>'решение (мест.полном.)'!I296</f>
        <v>58</v>
      </c>
    </row>
    <row r="388" spans="1:9" s="81" customFormat="1" ht="78">
      <c r="A388" s="9" t="s">
        <v>309</v>
      </c>
      <c r="B388" s="8" t="s">
        <v>27</v>
      </c>
      <c r="C388" s="40" t="s">
        <v>28</v>
      </c>
      <c r="D388" s="40" t="s">
        <v>46</v>
      </c>
      <c r="E388" s="37" t="s">
        <v>307</v>
      </c>
      <c r="F388" s="37"/>
      <c r="G388" s="17">
        <f aca="true" t="shared" si="58" ref="G388:I389">G389</f>
        <v>240</v>
      </c>
      <c r="H388" s="17">
        <f t="shared" si="58"/>
        <v>0</v>
      </c>
      <c r="I388" s="17">
        <f t="shared" si="58"/>
        <v>240</v>
      </c>
    </row>
    <row r="389" spans="1:9" ht="63.75" customHeight="1">
      <c r="A389" s="9" t="s">
        <v>290</v>
      </c>
      <c r="B389" s="8" t="s">
        <v>27</v>
      </c>
      <c r="C389" s="40" t="s">
        <v>28</v>
      </c>
      <c r="D389" s="40" t="s">
        <v>46</v>
      </c>
      <c r="E389" s="37" t="s">
        <v>306</v>
      </c>
      <c r="F389" s="37"/>
      <c r="G389" s="17">
        <f t="shared" si="58"/>
        <v>240</v>
      </c>
      <c r="H389" s="17">
        <f t="shared" si="58"/>
        <v>0</v>
      </c>
      <c r="I389" s="17">
        <f t="shared" si="58"/>
        <v>240</v>
      </c>
    </row>
    <row r="390" spans="1:9" ht="78" customHeight="1">
      <c r="A390" s="9" t="s">
        <v>273</v>
      </c>
      <c r="B390" s="8" t="s">
        <v>27</v>
      </c>
      <c r="C390" s="40" t="s">
        <v>28</v>
      </c>
      <c r="D390" s="40" t="s">
        <v>46</v>
      </c>
      <c r="E390" s="37" t="s">
        <v>306</v>
      </c>
      <c r="F390" s="37">
        <v>100</v>
      </c>
      <c r="G390" s="17">
        <v>240</v>
      </c>
      <c r="H390" s="17">
        <f>I390-G390</f>
        <v>0</v>
      </c>
      <c r="I390" s="17">
        <v>240</v>
      </c>
    </row>
    <row r="391" spans="1:9" ht="46.5">
      <c r="A391" s="9" t="s">
        <v>54</v>
      </c>
      <c r="B391" s="8" t="s">
        <v>27</v>
      </c>
      <c r="C391" s="40" t="s">
        <v>28</v>
      </c>
      <c r="D391" s="37">
        <v>14</v>
      </c>
      <c r="E391" s="16"/>
      <c r="F391" s="15"/>
      <c r="G391" s="19">
        <f>G395+G392</f>
        <v>18</v>
      </c>
      <c r="H391" s="19">
        <f>H395+H392</f>
        <v>0</v>
      </c>
      <c r="I391" s="19">
        <f>I395+I392</f>
        <v>18</v>
      </c>
    </row>
    <row r="392" spans="1:9" ht="63" customHeight="1">
      <c r="A392" s="53" t="s">
        <v>391</v>
      </c>
      <c r="B392" s="8" t="s">
        <v>27</v>
      </c>
      <c r="C392" s="40" t="s">
        <v>28</v>
      </c>
      <c r="D392" s="37">
        <v>14</v>
      </c>
      <c r="E392" s="37" t="s">
        <v>234</v>
      </c>
      <c r="F392" s="37"/>
      <c r="G392" s="19">
        <f aca="true" t="shared" si="59" ref="G392:I393">G393</f>
        <v>8</v>
      </c>
      <c r="H392" s="19">
        <f t="shared" si="59"/>
        <v>0</v>
      </c>
      <c r="I392" s="19">
        <f t="shared" si="59"/>
        <v>8</v>
      </c>
    </row>
    <row r="393" spans="1:9" ht="30" customHeight="1">
      <c r="A393" s="9" t="s">
        <v>125</v>
      </c>
      <c r="B393" s="8" t="s">
        <v>27</v>
      </c>
      <c r="C393" s="40" t="s">
        <v>28</v>
      </c>
      <c r="D393" s="37">
        <v>14</v>
      </c>
      <c r="E393" s="37" t="s">
        <v>235</v>
      </c>
      <c r="F393" s="37"/>
      <c r="G393" s="19">
        <f t="shared" si="59"/>
        <v>8</v>
      </c>
      <c r="H393" s="19">
        <f t="shared" si="59"/>
        <v>0</v>
      </c>
      <c r="I393" s="19">
        <f t="shared" si="59"/>
        <v>8</v>
      </c>
    </row>
    <row r="394" spans="1:9" ht="30.75">
      <c r="A394" s="9" t="s">
        <v>76</v>
      </c>
      <c r="B394" s="8" t="s">
        <v>27</v>
      </c>
      <c r="C394" s="40" t="s">
        <v>28</v>
      </c>
      <c r="D394" s="37">
        <v>14</v>
      </c>
      <c r="E394" s="37" t="s">
        <v>235</v>
      </c>
      <c r="F394" s="37">
        <v>200</v>
      </c>
      <c r="G394" s="19">
        <f>'решение (мест.полном.)'!G300</f>
        <v>8</v>
      </c>
      <c r="H394" s="19">
        <f>'решение (мест.полном.)'!H300</f>
        <v>0</v>
      </c>
      <c r="I394" s="19">
        <f>'решение (мест.полном.)'!I300</f>
        <v>8</v>
      </c>
    </row>
    <row r="395" spans="1:9" ht="79.5" customHeight="1">
      <c r="A395" s="53" t="s">
        <v>329</v>
      </c>
      <c r="B395" s="8" t="s">
        <v>27</v>
      </c>
      <c r="C395" s="40" t="s">
        <v>28</v>
      </c>
      <c r="D395" s="37">
        <v>14</v>
      </c>
      <c r="E395" s="37" t="s">
        <v>233</v>
      </c>
      <c r="F395" s="37"/>
      <c r="G395" s="19">
        <f aca="true" t="shared" si="60" ref="G395:I396">G396</f>
        <v>10</v>
      </c>
      <c r="H395" s="19">
        <f t="shared" si="60"/>
        <v>0</v>
      </c>
      <c r="I395" s="19">
        <f t="shared" si="60"/>
        <v>10</v>
      </c>
    </row>
    <row r="396" spans="1:9" s="81" customFormat="1" ht="33.75" customHeight="1">
      <c r="A396" s="9" t="s">
        <v>125</v>
      </c>
      <c r="B396" s="8" t="s">
        <v>27</v>
      </c>
      <c r="C396" s="40" t="s">
        <v>28</v>
      </c>
      <c r="D396" s="37">
        <v>14</v>
      </c>
      <c r="E396" s="37" t="s">
        <v>232</v>
      </c>
      <c r="F396" s="37"/>
      <c r="G396" s="19">
        <f t="shared" si="60"/>
        <v>10</v>
      </c>
      <c r="H396" s="19">
        <f t="shared" si="60"/>
        <v>0</v>
      </c>
      <c r="I396" s="19">
        <f t="shared" si="60"/>
        <v>10</v>
      </c>
    </row>
    <row r="397" spans="1:9" ht="30.75">
      <c r="A397" s="9" t="s">
        <v>76</v>
      </c>
      <c r="B397" s="8" t="s">
        <v>27</v>
      </c>
      <c r="C397" s="40" t="s">
        <v>28</v>
      </c>
      <c r="D397" s="37">
        <v>14</v>
      </c>
      <c r="E397" s="37" t="s">
        <v>232</v>
      </c>
      <c r="F397" s="37">
        <v>200</v>
      </c>
      <c r="G397" s="19">
        <f>'решение (мест.полном.)'!G303</f>
        <v>10</v>
      </c>
      <c r="H397" s="19">
        <f>'решение (мест.полном.)'!H303</f>
        <v>0</v>
      </c>
      <c r="I397" s="19">
        <f>'решение (мест.полном.)'!I303</f>
        <v>10</v>
      </c>
    </row>
    <row r="398" spans="1:9" ht="20.25" customHeight="1">
      <c r="A398" s="20" t="s">
        <v>52</v>
      </c>
      <c r="B398" s="6" t="s">
        <v>27</v>
      </c>
      <c r="C398" s="38" t="s">
        <v>12</v>
      </c>
      <c r="D398" s="39"/>
      <c r="E398" s="39"/>
      <c r="F398" s="39"/>
      <c r="G398" s="13">
        <f>G399+G412+G422</f>
        <v>4191.1</v>
      </c>
      <c r="H398" s="13">
        <f>H399+H412+H422</f>
        <v>708.0999999999999</v>
      </c>
      <c r="I398" s="13">
        <f>I399+I412+I422</f>
        <v>4899.2</v>
      </c>
    </row>
    <row r="399" spans="1:9" ht="18" customHeight="1">
      <c r="A399" s="20" t="s">
        <v>31</v>
      </c>
      <c r="B399" s="6" t="s">
        <v>27</v>
      </c>
      <c r="C399" s="38" t="s">
        <v>12</v>
      </c>
      <c r="D399" s="38" t="s">
        <v>23</v>
      </c>
      <c r="E399" s="39"/>
      <c r="F399" s="39"/>
      <c r="G399" s="13">
        <f>G400+G405+G408</f>
        <v>1144.7</v>
      </c>
      <c r="H399" s="13">
        <f>H400+H405+H408</f>
        <v>0</v>
      </c>
      <c r="I399" s="13">
        <f>I400+I405+I408</f>
        <v>1144.7</v>
      </c>
    </row>
    <row r="400" spans="1:9" ht="78">
      <c r="A400" s="9" t="s">
        <v>62</v>
      </c>
      <c r="B400" s="8" t="s">
        <v>27</v>
      </c>
      <c r="C400" s="40" t="s">
        <v>12</v>
      </c>
      <c r="D400" s="40" t="s">
        <v>23</v>
      </c>
      <c r="E400" s="15" t="s">
        <v>159</v>
      </c>
      <c r="F400" s="37"/>
      <c r="G400" s="17">
        <f aca="true" t="shared" si="61" ref="G400:I401">G401</f>
        <v>982.7</v>
      </c>
      <c r="H400" s="17">
        <f t="shared" si="61"/>
        <v>0</v>
      </c>
      <c r="I400" s="17">
        <f t="shared" si="61"/>
        <v>982.7</v>
      </c>
    </row>
    <row r="401" spans="1:9" ht="33.75" customHeight="1">
      <c r="A401" s="14" t="s">
        <v>84</v>
      </c>
      <c r="B401" s="8" t="s">
        <v>27</v>
      </c>
      <c r="C401" s="15" t="s">
        <v>12</v>
      </c>
      <c r="D401" s="15" t="s">
        <v>23</v>
      </c>
      <c r="E401" s="15" t="s">
        <v>160</v>
      </c>
      <c r="F401" s="19"/>
      <c r="G401" s="17">
        <f t="shared" si="61"/>
        <v>982.7</v>
      </c>
      <c r="H401" s="17">
        <f t="shared" si="61"/>
        <v>0</v>
      </c>
      <c r="I401" s="17">
        <f t="shared" si="61"/>
        <v>982.7</v>
      </c>
    </row>
    <row r="402" spans="1:9" ht="30.75">
      <c r="A402" s="14" t="s">
        <v>85</v>
      </c>
      <c r="B402" s="8" t="s">
        <v>27</v>
      </c>
      <c r="C402" s="15" t="s">
        <v>12</v>
      </c>
      <c r="D402" s="15" t="s">
        <v>23</v>
      </c>
      <c r="E402" s="15" t="s">
        <v>161</v>
      </c>
      <c r="F402" s="37"/>
      <c r="G402" s="17">
        <f>G403+G404</f>
        <v>982.7</v>
      </c>
      <c r="H402" s="17">
        <f>H403+H404</f>
        <v>0</v>
      </c>
      <c r="I402" s="17">
        <f>I403+I404</f>
        <v>982.7</v>
      </c>
    </row>
    <row r="403" spans="1:9" ht="35.25" customHeight="1">
      <c r="A403" s="9" t="s">
        <v>75</v>
      </c>
      <c r="B403" s="8" t="s">
        <v>27</v>
      </c>
      <c r="C403" s="15" t="s">
        <v>12</v>
      </c>
      <c r="D403" s="15" t="s">
        <v>23</v>
      </c>
      <c r="E403" s="15" t="s">
        <v>161</v>
      </c>
      <c r="F403" s="15" t="s">
        <v>65</v>
      </c>
      <c r="G403" s="17">
        <f>'решение (мест.полном.)'!G309</f>
        <v>928.1</v>
      </c>
      <c r="H403" s="17">
        <f>'решение (мест.полном.)'!H309</f>
        <v>0</v>
      </c>
      <c r="I403" s="17">
        <f>'решение (мест.полном.)'!I309</f>
        <v>928.1</v>
      </c>
    </row>
    <row r="404" spans="1:9" ht="30.75">
      <c r="A404" s="9" t="s">
        <v>76</v>
      </c>
      <c r="B404" s="8" t="s">
        <v>27</v>
      </c>
      <c r="C404" s="15" t="s">
        <v>12</v>
      </c>
      <c r="D404" s="15" t="s">
        <v>23</v>
      </c>
      <c r="E404" s="15" t="s">
        <v>161</v>
      </c>
      <c r="F404" s="15" t="s">
        <v>63</v>
      </c>
      <c r="G404" s="17">
        <f>'решение (мест.полном.)'!G310</f>
        <v>54.6</v>
      </c>
      <c r="H404" s="17">
        <f>'решение (мест.полном.)'!H310</f>
        <v>0</v>
      </c>
      <c r="I404" s="17">
        <f>'решение (мест.полном.)'!I310</f>
        <v>54.6</v>
      </c>
    </row>
    <row r="405" spans="1:9" ht="78">
      <c r="A405" s="9" t="s">
        <v>309</v>
      </c>
      <c r="B405" s="8" t="s">
        <v>27</v>
      </c>
      <c r="C405" s="15" t="s">
        <v>12</v>
      </c>
      <c r="D405" s="15" t="s">
        <v>23</v>
      </c>
      <c r="E405" s="37" t="s">
        <v>307</v>
      </c>
      <c r="F405" s="37"/>
      <c r="G405" s="17">
        <f aca="true" t="shared" si="62" ref="G405:I406">G406</f>
        <v>140</v>
      </c>
      <c r="H405" s="17">
        <f t="shared" si="62"/>
        <v>0</v>
      </c>
      <c r="I405" s="17">
        <f t="shared" si="62"/>
        <v>140</v>
      </c>
    </row>
    <row r="406" spans="1:9" ht="62.25">
      <c r="A406" s="9" t="s">
        <v>290</v>
      </c>
      <c r="B406" s="8" t="s">
        <v>27</v>
      </c>
      <c r="C406" s="15" t="s">
        <v>12</v>
      </c>
      <c r="D406" s="15" t="s">
        <v>23</v>
      </c>
      <c r="E406" s="37" t="s">
        <v>306</v>
      </c>
      <c r="F406" s="37"/>
      <c r="G406" s="17">
        <f t="shared" si="62"/>
        <v>140</v>
      </c>
      <c r="H406" s="17">
        <f t="shared" si="62"/>
        <v>0</v>
      </c>
      <c r="I406" s="17">
        <f t="shared" si="62"/>
        <v>140</v>
      </c>
    </row>
    <row r="407" spans="1:9" ht="78">
      <c r="A407" s="9" t="s">
        <v>273</v>
      </c>
      <c r="B407" s="8" t="s">
        <v>27</v>
      </c>
      <c r="C407" s="15" t="s">
        <v>12</v>
      </c>
      <c r="D407" s="15" t="s">
        <v>23</v>
      </c>
      <c r="E407" s="37" t="s">
        <v>306</v>
      </c>
      <c r="F407" s="37">
        <v>100</v>
      </c>
      <c r="G407" s="17">
        <v>140</v>
      </c>
      <c r="H407" s="17">
        <f>I407-G407</f>
        <v>0</v>
      </c>
      <c r="I407" s="17">
        <v>140</v>
      </c>
    </row>
    <row r="408" spans="1:9" ht="30.75">
      <c r="A408" s="9" t="s">
        <v>231</v>
      </c>
      <c r="B408" s="8" t="s">
        <v>27</v>
      </c>
      <c r="C408" s="40" t="s">
        <v>12</v>
      </c>
      <c r="D408" s="15" t="s">
        <v>23</v>
      </c>
      <c r="E408" s="37" t="s">
        <v>197</v>
      </c>
      <c r="F408" s="37"/>
      <c r="G408" s="17">
        <f>G409</f>
        <v>22</v>
      </c>
      <c r="H408" s="17">
        <f aca="true" t="shared" si="63" ref="H408:I410">H409</f>
        <v>0</v>
      </c>
      <c r="I408" s="17">
        <f t="shared" si="63"/>
        <v>22</v>
      </c>
    </row>
    <row r="409" spans="1:9" s="81" customFormat="1" ht="30.75" customHeight="1">
      <c r="A409" s="9" t="s">
        <v>146</v>
      </c>
      <c r="B409" s="8" t="s">
        <v>27</v>
      </c>
      <c r="C409" s="40" t="s">
        <v>12</v>
      </c>
      <c r="D409" s="70" t="s">
        <v>23</v>
      </c>
      <c r="E409" s="15" t="s">
        <v>217</v>
      </c>
      <c r="F409" s="15"/>
      <c r="G409" s="17">
        <f>G410</f>
        <v>22</v>
      </c>
      <c r="H409" s="17">
        <f t="shared" si="63"/>
        <v>0</v>
      </c>
      <c r="I409" s="17">
        <f t="shared" si="63"/>
        <v>22</v>
      </c>
    </row>
    <row r="410" spans="1:9" ht="30" customHeight="1">
      <c r="A410" s="9" t="s">
        <v>147</v>
      </c>
      <c r="B410" s="8" t="s">
        <v>27</v>
      </c>
      <c r="C410" s="40" t="s">
        <v>12</v>
      </c>
      <c r="D410" s="70" t="s">
        <v>23</v>
      </c>
      <c r="E410" s="15" t="s">
        <v>148</v>
      </c>
      <c r="F410" s="15"/>
      <c r="G410" s="17">
        <f>G411</f>
        <v>22</v>
      </c>
      <c r="H410" s="17">
        <f t="shared" si="63"/>
        <v>0</v>
      </c>
      <c r="I410" s="17">
        <f t="shared" si="63"/>
        <v>22</v>
      </c>
    </row>
    <row r="411" spans="1:9" ht="30" customHeight="1">
      <c r="A411" s="9" t="s">
        <v>76</v>
      </c>
      <c r="B411" s="8" t="s">
        <v>27</v>
      </c>
      <c r="C411" s="40" t="s">
        <v>12</v>
      </c>
      <c r="D411" s="70" t="s">
        <v>23</v>
      </c>
      <c r="E411" s="15" t="s">
        <v>148</v>
      </c>
      <c r="F411" s="15" t="s">
        <v>63</v>
      </c>
      <c r="G411" s="17">
        <v>22</v>
      </c>
      <c r="H411" s="17">
        <f>I411-G411</f>
        <v>0</v>
      </c>
      <c r="I411" s="17">
        <v>22</v>
      </c>
    </row>
    <row r="412" spans="1:9" ht="28.5" customHeight="1">
      <c r="A412" s="20" t="s">
        <v>113</v>
      </c>
      <c r="B412" s="6" t="s">
        <v>27</v>
      </c>
      <c r="C412" s="38" t="s">
        <v>12</v>
      </c>
      <c r="D412" s="11" t="s">
        <v>8</v>
      </c>
      <c r="E412" s="39"/>
      <c r="F412" s="39"/>
      <c r="G412" s="13">
        <f>G413+G418</f>
        <v>2766.4</v>
      </c>
      <c r="H412" s="13">
        <f>H413+H418</f>
        <v>708.0999999999999</v>
      </c>
      <c r="I412" s="13">
        <f>I413+I418</f>
        <v>3474.5</v>
      </c>
    </row>
    <row r="413" spans="1:9" ht="44.25" customHeight="1">
      <c r="A413" s="9" t="s">
        <v>330</v>
      </c>
      <c r="B413" s="8" t="s">
        <v>27</v>
      </c>
      <c r="C413" s="40" t="s">
        <v>12</v>
      </c>
      <c r="D413" s="15" t="s">
        <v>8</v>
      </c>
      <c r="E413" s="37" t="s">
        <v>263</v>
      </c>
      <c r="F413" s="37"/>
      <c r="G413" s="17">
        <f aca="true" t="shared" si="64" ref="G413:I414">G414</f>
        <v>1019</v>
      </c>
      <c r="H413" s="17">
        <f t="shared" si="64"/>
        <v>0</v>
      </c>
      <c r="I413" s="17">
        <f t="shared" si="64"/>
        <v>1019</v>
      </c>
    </row>
    <row r="414" spans="1:9" ht="78.75" customHeight="1">
      <c r="A414" s="9" t="s">
        <v>331</v>
      </c>
      <c r="B414" s="8" t="s">
        <v>27</v>
      </c>
      <c r="C414" s="40" t="s">
        <v>12</v>
      </c>
      <c r="D414" s="15" t="s">
        <v>8</v>
      </c>
      <c r="E414" s="37" t="s">
        <v>261</v>
      </c>
      <c r="F414" s="37"/>
      <c r="G414" s="17">
        <f t="shared" si="64"/>
        <v>1019</v>
      </c>
      <c r="H414" s="17">
        <f t="shared" si="64"/>
        <v>0</v>
      </c>
      <c r="I414" s="17">
        <f t="shared" si="64"/>
        <v>1019</v>
      </c>
    </row>
    <row r="415" spans="1:9" ht="62.25" customHeight="1">
      <c r="A415" s="9" t="s">
        <v>332</v>
      </c>
      <c r="B415" s="8" t="s">
        <v>27</v>
      </c>
      <c r="C415" s="40" t="s">
        <v>12</v>
      </c>
      <c r="D415" s="15" t="s">
        <v>8</v>
      </c>
      <c r="E415" s="37" t="s">
        <v>262</v>
      </c>
      <c r="F415" s="37"/>
      <c r="G415" s="17">
        <f>G416+G417</f>
        <v>1019</v>
      </c>
      <c r="H415" s="17">
        <f>H416+H417</f>
        <v>0</v>
      </c>
      <c r="I415" s="17">
        <f>I416+I417</f>
        <v>1019</v>
      </c>
    </row>
    <row r="416" spans="1:9" ht="45" customHeight="1">
      <c r="A416" s="9" t="s">
        <v>333</v>
      </c>
      <c r="B416" s="8" t="s">
        <v>27</v>
      </c>
      <c r="C416" s="40" t="s">
        <v>12</v>
      </c>
      <c r="D416" s="15" t="s">
        <v>8</v>
      </c>
      <c r="E416" s="37" t="s">
        <v>262</v>
      </c>
      <c r="F416" s="37">
        <v>200</v>
      </c>
      <c r="G416" s="17">
        <v>968</v>
      </c>
      <c r="H416" s="17">
        <f>I416-G416</f>
        <v>0</v>
      </c>
      <c r="I416" s="17">
        <v>968</v>
      </c>
    </row>
    <row r="417" spans="1:9" ht="44.25" customHeight="1">
      <c r="A417" s="9" t="s">
        <v>334</v>
      </c>
      <c r="B417" s="8" t="s">
        <v>27</v>
      </c>
      <c r="C417" s="40" t="s">
        <v>12</v>
      </c>
      <c r="D417" s="15" t="s">
        <v>8</v>
      </c>
      <c r="E417" s="37" t="s">
        <v>262</v>
      </c>
      <c r="F417" s="37">
        <v>200</v>
      </c>
      <c r="G417" s="17">
        <f>'решение (мест.полном.)'!G315</f>
        <v>51</v>
      </c>
      <c r="H417" s="17">
        <f>'решение (мест.полном.)'!H315</f>
        <v>0</v>
      </c>
      <c r="I417" s="17">
        <f>'решение (мест.полном.)'!I315</f>
        <v>51</v>
      </c>
    </row>
    <row r="418" spans="1:9" ht="32.25" customHeight="1">
      <c r="A418" s="9" t="s">
        <v>110</v>
      </c>
      <c r="B418" s="8" t="s">
        <v>27</v>
      </c>
      <c r="C418" s="40" t="s">
        <v>12</v>
      </c>
      <c r="D418" s="15" t="s">
        <v>8</v>
      </c>
      <c r="E418" s="37" t="s">
        <v>197</v>
      </c>
      <c r="F418" s="37"/>
      <c r="G418" s="17">
        <f>G419</f>
        <v>1747.4</v>
      </c>
      <c r="H418" s="17">
        <f aca="true" t="shared" si="65" ref="H418:I420">H419</f>
        <v>708.0999999999999</v>
      </c>
      <c r="I418" s="17">
        <f t="shared" si="65"/>
        <v>2455.5</v>
      </c>
    </row>
    <row r="419" spans="1:9" ht="30.75">
      <c r="A419" s="9" t="s">
        <v>114</v>
      </c>
      <c r="B419" s="8" t="s">
        <v>27</v>
      </c>
      <c r="C419" s="40" t="s">
        <v>12</v>
      </c>
      <c r="D419" s="15" t="s">
        <v>8</v>
      </c>
      <c r="E419" s="37" t="s">
        <v>198</v>
      </c>
      <c r="F419" s="37"/>
      <c r="G419" s="17">
        <f>G420</f>
        <v>1747.4</v>
      </c>
      <c r="H419" s="17">
        <f t="shared" si="65"/>
        <v>708.0999999999999</v>
      </c>
      <c r="I419" s="17">
        <f t="shared" si="65"/>
        <v>2455.5</v>
      </c>
    </row>
    <row r="420" spans="1:9" ht="66.75" customHeight="1">
      <c r="A420" s="9" t="s">
        <v>127</v>
      </c>
      <c r="B420" s="8" t="s">
        <v>27</v>
      </c>
      <c r="C420" s="40" t="s">
        <v>12</v>
      </c>
      <c r="D420" s="15" t="s">
        <v>8</v>
      </c>
      <c r="E420" s="37" t="s">
        <v>223</v>
      </c>
      <c r="F420" s="37"/>
      <c r="G420" s="17">
        <f>G421</f>
        <v>1747.4</v>
      </c>
      <c r="H420" s="17">
        <f t="shared" si="65"/>
        <v>708.0999999999999</v>
      </c>
      <c r="I420" s="17">
        <f t="shared" si="65"/>
        <v>2455.5</v>
      </c>
    </row>
    <row r="421" spans="1:9" ht="30.75">
      <c r="A421" s="9" t="s">
        <v>76</v>
      </c>
      <c r="B421" s="8" t="s">
        <v>27</v>
      </c>
      <c r="C421" s="40" t="s">
        <v>12</v>
      </c>
      <c r="D421" s="15" t="s">
        <v>8</v>
      </c>
      <c r="E421" s="37" t="s">
        <v>223</v>
      </c>
      <c r="F421" s="37">
        <v>200</v>
      </c>
      <c r="G421" s="17">
        <f>'решение (мест.полном.)'!G319</f>
        <v>1747.4</v>
      </c>
      <c r="H421" s="17">
        <f>'решение (мест.полном.)'!H319</f>
        <v>708.0999999999999</v>
      </c>
      <c r="I421" s="17">
        <f>'решение (мест.полном.)'!I319</f>
        <v>2455.5</v>
      </c>
    </row>
    <row r="422" spans="1:9" ht="30.75">
      <c r="A422" s="20" t="s">
        <v>51</v>
      </c>
      <c r="B422" s="6" t="s">
        <v>27</v>
      </c>
      <c r="C422" s="38" t="s">
        <v>12</v>
      </c>
      <c r="D422" s="39">
        <v>12</v>
      </c>
      <c r="E422" s="39"/>
      <c r="F422" s="39"/>
      <c r="G422" s="13">
        <f>G423+G426+G429</f>
        <v>280</v>
      </c>
      <c r="H422" s="13">
        <f>H423+H426+H429</f>
        <v>0</v>
      </c>
      <c r="I422" s="13">
        <f>I423+I426+I429</f>
        <v>280</v>
      </c>
    </row>
    <row r="423" spans="1:9" ht="44.25" customHeight="1">
      <c r="A423" s="52" t="s">
        <v>374</v>
      </c>
      <c r="B423" s="8" t="s">
        <v>27</v>
      </c>
      <c r="C423" s="40" t="s">
        <v>12</v>
      </c>
      <c r="D423" s="37">
        <v>12</v>
      </c>
      <c r="E423" s="37" t="s">
        <v>213</v>
      </c>
      <c r="F423" s="37"/>
      <c r="G423" s="17">
        <f aca="true" t="shared" si="66" ref="G423:I424">G424</f>
        <v>28</v>
      </c>
      <c r="H423" s="17">
        <f t="shared" si="66"/>
        <v>0</v>
      </c>
      <c r="I423" s="17">
        <f t="shared" si="66"/>
        <v>28</v>
      </c>
    </row>
    <row r="424" spans="1:9" ht="28.5" customHeight="1">
      <c r="A424" s="9" t="s">
        <v>125</v>
      </c>
      <c r="B424" s="8" t="s">
        <v>27</v>
      </c>
      <c r="C424" s="40" t="s">
        <v>12</v>
      </c>
      <c r="D424" s="37">
        <v>12</v>
      </c>
      <c r="E424" s="37" t="s">
        <v>214</v>
      </c>
      <c r="F424" s="37"/>
      <c r="G424" s="17">
        <f t="shared" si="66"/>
        <v>28</v>
      </c>
      <c r="H424" s="17">
        <f t="shared" si="66"/>
        <v>0</v>
      </c>
      <c r="I424" s="17">
        <f t="shared" si="66"/>
        <v>28</v>
      </c>
    </row>
    <row r="425" spans="1:9" ht="30.75">
      <c r="A425" s="9" t="s">
        <v>76</v>
      </c>
      <c r="B425" s="8" t="s">
        <v>27</v>
      </c>
      <c r="C425" s="40" t="s">
        <v>12</v>
      </c>
      <c r="D425" s="37">
        <v>12</v>
      </c>
      <c r="E425" s="37" t="s">
        <v>214</v>
      </c>
      <c r="F425" s="15" t="s">
        <v>63</v>
      </c>
      <c r="G425" s="17">
        <f>'решение (мест.полном.)'!G323</f>
        <v>28</v>
      </c>
      <c r="H425" s="17">
        <f>'решение (мест.полном.)'!H323</f>
        <v>0</v>
      </c>
      <c r="I425" s="17">
        <f>'решение (мест.полном.)'!I323</f>
        <v>28</v>
      </c>
    </row>
    <row r="426" spans="1:9" ht="78">
      <c r="A426" s="53" t="s">
        <v>297</v>
      </c>
      <c r="B426" s="8" t="s">
        <v>27</v>
      </c>
      <c r="C426" s="15" t="s">
        <v>12</v>
      </c>
      <c r="D426" s="15" t="s">
        <v>50</v>
      </c>
      <c r="E426" s="15" t="s">
        <v>179</v>
      </c>
      <c r="F426" s="15"/>
      <c r="G426" s="17">
        <f aca="true" t="shared" si="67" ref="G426:I427">G427</f>
        <v>32</v>
      </c>
      <c r="H426" s="17">
        <f t="shared" si="67"/>
        <v>0</v>
      </c>
      <c r="I426" s="17">
        <f t="shared" si="67"/>
        <v>32</v>
      </c>
    </row>
    <row r="427" spans="1:9" ht="34.5" customHeight="1">
      <c r="A427" s="9" t="s">
        <v>125</v>
      </c>
      <c r="B427" s="8" t="s">
        <v>27</v>
      </c>
      <c r="C427" s="15" t="s">
        <v>12</v>
      </c>
      <c r="D427" s="15" t="s">
        <v>50</v>
      </c>
      <c r="E427" s="15" t="s">
        <v>180</v>
      </c>
      <c r="F427" s="15"/>
      <c r="G427" s="17">
        <f t="shared" si="67"/>
        <v>32</v>
      </c>
      <c r="H427" s="17">
        <f t="shared" si="67"/>
        <v>0</v>
      </c>
      <c r="I427" s="17">
        <f t="shared" si="67"/>
        <v>32</v>
      </c>
    </row>
    <row r="428" spans="1:9" ht="33" customHeight="1">
      <c r="A428" s="9" t="s">
        <v>76</v>
      </c>
      <c r="B428" s="8" t="s">
        <v>27</v>
      </c>
      <c r="C428" s="15" t="s">
        <v>12</v>
      </c>
      <c r="D428" s="15" t="s">
        <v>50</v>
      </c>
      <c r="E428" s="15" t="s">
        <v>180</v>
      </c>
      <c r="F428" s="15" t="s">
        <v>63</v>
      </c>
      <c r="G428" s="17">
        <f>'решение (мест.полном.)'!G326</f>
        <v>32</v>
      </c>
      <c r="H428" s="17">
        <f>'решение (мест.полном.)'!H326</f>
        <v>0</v>
      </c>
      <c r="I428" s="17">
        <f>'решение (мест.полном.)'!I326</f>
        <v>32</v>
      </c>
    </row>
    <row r="429" spans="1:9" s="81" customFormat="1" ht="46.5">
      <c r="A429" s="9" t="s">
        <v>112</v>
      </c>
      <c r="B429" s="8" t="s">
        <v>27</v>
      </c>
      <c r="C429" s="40" t="s">
        <v>12</v>
      </c>
      <c r="D429" s="37">
        <v>12</v>
      </c>
      <c r="E429" s="15" t="s">
        <v>216</v>
      </c>
      <c r="F429" s="15"/>
      <c r="G429" s="17">
        <f>G430</f>
        <v>220</v>
      </c>
      <c r="H429" s="17">
        <f>H430</f>
        <v>0</v>
      </c>
      <c r="I429" s="17">
        <f>I430</f>
        <v>220</v>
      </c>
    </row>
    <row r="430" spans="1:9" ht="29.25" customHeight="1">
      <c r="A430" s="9" t="s">
        <v>76</v>
      </c>
      <c r="B430" s="8" t="s">
        <v>27</v>
      </c>
      <c r="C430" s="40" t="s">
        <v>12</v>
      </c>
      <c r="D430" s="37">
        <v>12</v>
      </c>
      <c r="E430" s="15" t="s">
        <v>216</v>
      </c>
      <c r="F430" s="15" t="s">
        <v>63</v>
      </c>
      <c r="G430" s="17">
        <f>'решение (мест.полном.)'!G330</f>
        <v>220</v>
      </c>
      <c r="H430" s="17">
        <f>'решение (мест.полном.)'!H330</f>
        <v>0</v>
      </c>
      <c r="I430" s="17">
        <f>'решение (мест.полном.)'!I330</f>
        <v>220</v>
      </c>
    </row>
    <row r="431" spans="1:9" ht="20.25" customHeight="1">
      <c r="A431" s="20" t="s">
        <v>56</v>
      </c>
      <c r="B431" s="6" t="s">
        <v>27</v>
      </c>
      <c r="C431" s="38" t="s">
        <v>23</v>
      </c>
      <c r="D431" s="39"/>
      <c r="E431" s="11"/>
      <c r="F431" s="11"/>
      <c r="G431" s="98">
        <f>G432</f>
        <v>3121</v>
      </c>
      <c r="H431" s="98">
        <f>H432</f>
        <v>-800</v>
      </c>
      <c r="I431" s="98">
        <f>I432</f>
        <v>2321</v>
      </c>
    </row>
    <row r="432" spans="1:9" ht="15">
      <c r="A432" s="10" t="s">
        <v>57</v>
      </c>
      <c r="B432" s="6" t="s">
        <v>27</v>
      </c>
      <c r="C432" s="11" t="s">
        <v>23</v>
      </c>
      <c r="D432" s="11" t="s">
        <v>16</v>
      </c>
      <c r="E432" s="11"/>
      <c r="F432" s="11"/>
      <c r="G432" s="98">
        <f>G438+G433</f>
        <v>3121</v>
      </c>
      <c r="H432" s="98">
        <f>H438+H433</f>
        <v>-800</v>
      </c>
      <c r="I432" s="98">
        <f>I438+I433</f>
        <v>2321</v>
      </c>
    </row>
    <row r="433" spans="1:9" ht="62.25">
      <c r="A433" s="52" t="s">
        <v>287</v>
      </c>
      <c r="B433" s="8" t="s">
        <v>27</v>
      </c>
      <c r="C433" s="15" t="s">
        <v>23</v>
      </c>
      <c r="D433" s="15" t="s">
        <v>16</v>
      </c>
      <c r="E433" s="15" t="s">
        <v>240</v>
      </c>
      <c r="F433" s="15"/>
      <c r="G433" s="17">
        <f aca="true" t="shared" si="68" ref="G433:I434">G434</f>
        <v>2121</v>
      </c>
      <c r="H433" s="17">
        <f t="shared" si="68"/>
        <v>0</v>
      </c>
      <c r="I433" s="17">
        <f t="shared" si="68"/>
        <v>2121</v>
      </c>
    </row>
    <row r="434" spans="1:9" ht="108.75" customHeight="1">
      <c r="A434" s="52" t="s">
        <v>367</v>
      </c>
      <c r="B434" s="8" t="s">
        <v>27</v>
      </c>
      <c r="C434" s="15" t="s">
        <v>23</v>
      </c>
      <c r="D434" s="15" t="s">
        <v>16</v>
      </c>
      <c r="E434" s="15" t="s">
        <v>364</v>
      </c>
      <c r="F434" s="15"/>
      <c r="G434" s="17">
        <f t="shared" si="68"/>
        <v>2121</v>
      </c>
      <c r="H434" s="17">
        <f t="shared" si="68"/>
        <v>0</v>
      </c>
      <c r="I434" s="17">
        <f t="shared" si="68"/>
        <v>2121</v>
      </c>
    </row>
    <row r="435" spans="1:9" ht="63.75" customHeight="1">
      <c r="A435" s="9" t="s">
        <v>365</v>
      </c>
      <c r="B435" s="8" t="s">
        <v>27</v>
      </c>
      <c r="C435" s="15" t="s">
        <v>23</v>
      </c>
      <c r="D435" s="15" t="s">
        <v>16</v>
      </c>
      <c r="E435" s="15" t="s">
        <v>366</v>
      </c>
      <c r="F435" s="15"/>
      <c r="G435" s="17">
        <f>G436+G437</f>
        <v>2121</v>
      </c>
      <c r="H435" s="17">
        <f>H436+H437</f>
        <v>0</v>
      </c>
      <c r="I435" s="17">
        <f>I436+I437</f>
        <v>2121</v>
      </c>
    </row>
    <row r="436" spans="1:9" ht="62.25">
      <c r="A436" s="95" t="s">
        <v>363</v>
      </c>
      <c r="B436" s="8" t="s">
        <v>27</v>
      </c>
      <c r="C436" s="15" t="s">
        <v>23</v>
      </c>
      <c r="D436" s="15" t="s">
        <v>16</v>
      </c>
      <c r="E436" s="15" t="s">
        <v>366</v>
      </c>
      <c r="F436" s="15" t="s">
        <v>63</v>
      </c>
      <c r="G436" s="17">
        <v>2100</v>
      </c>
      <c r="H436" s="17">
        <f>I436-G436</f>
        <v>0</v>
      </c>
      <c r="I436" s="17">
        <v>2100</v>
      </c>
    </row>
    <row r="437" spans="1:9" ht="62.25">
      <c r="A437" s="95" t="s">
        <v>368</v>
      </c>
      <c r="B437" s="8" t="s">
        <v>27</v>
      </c>
      <c r="C437" s="15" t="s">
        <v>23</v>
      </c>
      <c r="D437" s="15" t="s">
        <v>16</v>
      </c>
      <c r="E437" s="15" t="s">
        <v>366</v>
      </c>
      <c r="F437" s="15" t="s">
        <v>63</v>
      </c>
      <c r="G437" s="17">
        <f>'решение (мест.полном.)'!G336</f>
        <v>21</v>
      </c>
      <c r="H437" s="17">
        <f>'решение (мест.полном.)'!H336</f>
        <v>0</v>
      </c>
      <c r="I437" s="17">
        <f>'решение (мест.полном.)'!I336</f>
        <v>21</v>
      </c>
    </row>
    <row r="438" spans="1:9" ht="81" customHeight="1">
      <c r="A438" s="52" t="s">
        <v>298</v>
      </c>
      <c r="B438" s="8" t="s">
        <v>27</v>
      </c>
      <c r="C438" s="15" t="s">
        <v>23</v>
      </c>
      <c r="D438" s="15" t="s">
        <v>16</v>
      </c>
      <c r="E438" s="15" t="s">
        <v>239</v>
      </c>
      <c r="F438" s="15"/>
      <c r="G438" s="17">
        <f aca="true" t="shared" si="69" ref="G438:I439">G439</f>
        <v>1000</v>
      </c>
      <c r="H438" s="17">
        <f t="shared" si="69"/>
        <v>-800</v>
      </c>
      <c r="I438" s="17">
        <f t="shared" si="69"/>
        <v>200</v>
      </c>
    </row>
    <row r="439" spans="1:9" s="81" customFormat="1" ht="35.25" customHeight="1">
      <c r="A439" s="9" t="s">
        <v>125</v>
      </c>
      <c r="B439" s="8" t="s">
        <v>27</v>
      </c>
      <c r="C439" s="15" t="s">
        <v>23</v>
      </c>
      <c r="D439" s="15" t="s">
        <v>16</v>
      </c>
      <c r="E439" s="15" t="s">
        <v>238</v>
      </c>
      <c r="F439" s="15"/>
      <c r="G439" s="17">
        <f t="shared" si="69"/>
        <v>1000</v>
      </c>
      <c r="H439" s="17">
        <f t="shared" si="69"/>
        <v>-800</v>
      </c>
      <c r="I439" s="17">
        <f t="shared" si="69"/>
        <v>200</v>
      </c>
    </row>
    <row r="440" spans="1:9" ht="30.75">
      <c r="A440" s="9" t="s">
        <v>76</v>
      </c>
      <c r="B440" s="8" t="s">
        <v>27</v>
      </c>
      <c r="C440" s="15" t="s">
        <v>23</v>
      </c>
      <c r="D440" s="15" t="s">
        <v>16</v>
      </c>
      <c r="E440" s="15" t="s">
        <v>238</v>
      </c>
      <c r="F440" s="15" t="s">
        <v>63</v>
      </c>
      <c r="G440" s="17">
        <f>'решение (мест.полном.)'!G339</f>
        <v>1000</v>
      </c>
      <c r="H440" s="17">
        <f>'решение (мест.полном.)'!H339</f>
        <v>-800</v>
      </c>
      <c r="I440" s="17">
        <f>'решение (мест.полном.)'!I339</f>
        <v>200</v>
      </c>
    </row>
    <row r="441" spans="1:9" ht="15">
      <c r="A441" s="20" t="s">
        <v>13</v>
      </c>
      <c r="B441" s="7" t="s">
        <v>27</v>
      </c>
      <c r="C441" s="38" t="s">
        <v>14</v>
      </c>
      <c r="D441" s="39"/>
      <c r="E441" s="39"/>
      <c r="F441" s="39"/>
      <c r="G441" s="13">
        <f>G442+G447</f>
        <v>518</v>
      </c>
      <c r="H441" s="13">
        <f>H442+H447</f>
        <v>-200</v>
      </c>
      <c r="I441" s="13">
        <f>I442+I447</f>
        <v>318</v>
      </c>
    </row>
    <row r="442" spans="1:9" ht="15">
      <c r="A442" s="20" t="s">
        <v>15</v>
      </c>
      <c r="B442" s="22" t="s">
        <v>27</v>
      </c>
      <c r="C442" s="40" t="s">
        <v>14</v>
      </c>
      <c r="D442" s="40" t="s">
        <v>16</v>
      </c>
      <c r="E442" s="39"/>
      <c r="F442" s="39"/>
      <c r="G442" s="13">
        <f>G443</f>
        <v>200</v>
      </c>
      <c r="H442" s="13">
        <f aca="true" t="shared" si="70" ref="H442:I445">H443</f>
        <v>-200</v>
      </c>
      <c r="I442" s="13">
        <f t="shared" si="70"/>
        <v>0</v>
      </c>
    </row>
    <row r="443" spans="1:9" s="93" customFormat="1" ht="48.75" customHeight="1">
      <c r="A443" s="53" t="s">
        <v>337</v>
      </c>
      <c r="B443" s="22" t="s">
        <v>27</v>
      </c>
      <c r="C443" s="18" t="s">
        <v>14</v>
      </c>
      <c r="D443" s="18" t="s">
        <v>16</v>
      </c>
      <c r="E443" s="18" t="s">
        <v>169</v>
      </c>
      <c r="F443" s="18"/>
      <c r="G443" s="17">
        <f>G444</f>
        <v>200</v>
      </c>
      <c r="H443" s="17">
        <f t="shared" si="70"/>
        <v>-200</v>
      </c>
      <c r="I443" s="17">
        <f t="shared" si="70"/>
        <v>0</v>
      </c>
    </row>
    <row r="444" spans="1:9" s="93" customFormat="1" ht="108.75">
      <c r="A444" s="53" t="s">
        <v>372</v>
      </c>
      <c r="B444" s="22" t="s">
        <v>27</v>
      </c>
      <c r="C444" s="18" t="s">
        <v>14</v>
      </c>
      <c r="D444" s="18" t="s">
        <v>16</v>
      </c>
      <c r="E444" s="18" t="s">
        <v>176</v>
      </c>
      <c r="F444" s="18"/>
      <c r="G444" s="17">
        <f>G445</f>
        <v>200</v>
      </c>
      <c r="H444" s="17">
        <f t="shared" si="70"/>
        <v>-200</v>
      </c>
      <c r="I444" s="17">
        <f t="shared" si="70"/>
        <v>0</v>
      </c>
    </row>
    <row r="445" spans="1:9" s="81" customFormat="1" ht="46.5">
      <c r="A445" s="95" t="s">
        <v>305</v>
      </c>
      <c r="B445" s="22" t="s">
        <v>27</v>
      </c>
      <c r="C445" s="18" t="s">
        <v>14</v>
      </c>
      <c r="D445" s="18" t="s">
        <v>16</v>
      </c>
      <c r="E445" s="18" t="s">
        <v>259</v>
      </c>
      <c r="F445" s="18"/>
      <c r="G445" s="17">
        <f>G446</f>
        <v>200</v>
      </c>
      <c r="H445" s="17">
        <f t="shared" si="70"/>
        <v>-200</v>
      </c>
      <c r="I445" s="17">
        <f t="shared" si="70"/>
        <v>0</v>
      </c>
    </row>
    <row r="446" spans="1:9" s="93" customFormat="1" ht="78">
      <c r="A446" s="9" t="s">
        <v>338</v>
      </c>
      <c r="B446" s="22" t="s">
        <v>27</v>
      </c>
      <c r="C446" s="18" t="s">
        <v>14</v>
      </c>
      <c r="D446" s="18" t="s">
        <v>16</v>
      </c>
      <c r="E446" s="18" t="s">
        <v>259</v>
      </c>
      <c r="F446" s="18" t="s">
        <v>63</v>
      </c>
      <c r="G446" s="17">
        <f>'решение (мест.полном.)'!G345</f>
        <v>200</v>
      </c>
      <c r="H446" s="17">
        <f>'решение (мест.полном.)'!H345</f>
        <v>-200</v>
      </c>
      <c r="I446" s="17">
        <f>'решение (мест.полном.)'!I345</f>
        <v>0</v>
      </c>
    </row>
    <row r="447" spans="1:9" ht="30.75">
      <c r="A447" s="20" t="s">
        <v>24</v>
      </c>
      <c r="B447" s="6" t="s">
        <v>27</v>
      </c>
      <c r="C447" s="38" t="s">
        <v>14</v>
      </c>
      <c r="D447" s="38" t="s">
        <v>8</v>
      </c>
      <c r="E447" s="39"/>
      <c r="F447" s="39"/>
      <c r="G447" s="13">
        <f>G448</f>
        <v>318</v>
      </c>
      <c r="H447" s="13">
        <f aca="true" t="shared" si="71" ref="H447:I449">H448</f>
        <v>0</v>
      </c>
      <c r="I447" s="13">
        <f t="shared" si="71"/>
        <v>318</v>
      </c>
    </row>
    <row r="448" spans="1:9" ht="78">
      <c r="A448" s="9" t="s">
        <v>62</v>
      </c>
      <c r="B448" s="8" t="s">
        <v>27</v>
      </c>
      <c r="C448" s="15" t="s">
        <v>14</v>
      </c>
      <c r="D448" s="15" t="s">
        <v>8</v>
      </c>
      <c r="E448" s="15" t="s">
        <v>159</v>
      </c>
      <c r="F448" s="37"/>
      <c r="G448" s="17">
        <f>G449</f>
        <v>318</v>
      </c>
      <c r="H448" s="17">
        <f t="shared" si="71"/>
        <v>0</v>
      </c>
      <c r="I448" s="17">
        <f t="shared" si="71"/>
        <v>318</v>
      </c>
    </row>
    <row r="449" spans="1:9" ht="30.75">
      <c r="A449" s="14" t="s">
        <v>97</v>
      </c>
      <c r="B449" s="8" t="s">
        <v>27</v>
      </c>
      <c r="C449" s="15" t="s">
        <v>14</v>
      </c>
      <c r="D449" s="15" t="s">
        <v>8</v>
      </c>
      <c r="E449" s="15" t="s">
        <v>181</v>
      </c>
      <c r="F449" s="19"/>
      <c r="G449" s="17">
        <f>G450</f>
        <v>318</v>
      </c>
      <c r="H449" s="17">
        <f t="shared" si="71"/>
        <v>0</v>
      </c>
      <c r="I449" s="17">
        <f t="shared" si="71"/>
        <v>318</v>
      </c>
    </row>
    <row r="450" spans="1:9" ht="108.75">
      <c r="A450" s="14" t="s">
        <v>321</v>
      </c>
      <c r="B450" s="8" t="s">
        <v>27</v>
      </c>
      <c r="C450" s="15" t="s">
        <v>14</v>
      </c>
      <c r="D450" s="15" t="s">
        <v>8</v>
      </c>
      <c r="E450" s="15" t="s">
        <v>182</v>
      </c>
      <c r="F450" s="37"/>
      <c r="G450" s="17">
        <f>G451+G452</f>
        <v>318</v>
      </c>
      <c r="H450" s="17">
        <f>H451+H452</f>
        <v>0</v>
      </c>
      <c r="I450" s="17">
        <f>I451+I452</f>
        <v>318</v>
      </c>
    </row>
    <row r="451" spans="1:9" ht="62.25">
      <c r="A451" s="9" t="s">
        <v>75</v>
      </c>
      <c r="B451" s="8" t="s">
        <v>27</v>
      </c>
      <c r="C451" s="15" t="s">
        <v>14</v>
      </c>
      <c r="D451" s="15" t="s">
        <v>8</v>
      </c>
      <c r="E451" s="15" t="s">
        <v>182</v>
      </c>
      <c r="F451" s="15" t="s">
        <v>65</v>
      </c>
      <c r="G451" s="17">
        <v>307.3</v>
      </c>
      <c r="H451" s="17">
        <f>I451-G451</f>
        <v>0</v>
      </c>
      <c r="I451" s="17">
        <v>307.3</v>
      </c>
    </row>
    <row r="452" spans="1:10" ht="29.25" customHeight="1">
      <c r="A452" s="9" t="s">
        <v>76</v>
      </c>
      <c r="B452" s="8" t="s">
        <v>27</v>
      </c>
      <c r="C452" s="15" t="s">
        <v>14</v>
      </c>
      <c r="D452" s="15" t="s">
        <v>8</v>
      </c>
      <c r="E452" s="15" t="s">
        <v>182</v>
      </c>
      <c r="F452" s="15" t="s">
        <v>63</v>
      </c>
      <c r="G452" s="17">
        <v>10.7</v>
      </c>
      <c r="H452" s="17">
        <f>I452-G452</f>
        <v>0</v>
      </c>
      <c r="I452" s="17">
        <v>10.7</v>
      </c>
      <c r="J452" s="17"/>
    </row>
    <row r="453" spans="1:9" ht="15">
      <c r="A453" s="20" t="s">
        <v>44</v>
      </c>
      <c r="B453" s="6" t="s">
        <v>27</v>
      </c>
      <c r="C453" s="39">
        <v>10</v>
      </c>
      <c r="D453" s="39"/>
      <c r="E453" s="39"/>
      <c r="F453" s="39"/>
      <c r="G453" s="13">
        <f>G454+G459+G475</f>
        <v>2228.2</v>
      </c>
      <c r="H453" s="13">
        <f>H454+H459+H475</f>
        <v>0</v>
      </c>
      <c r="I453" s="13">
        <f>I454+I459+I475</f>
        <v>2228.2</v>
      </c>
    </row>
    <row r="454" spans="1:9" ht="15">
      <c r="A454" s="20" t="s">
        <v>66</v>
      </c>
      <c r="B454" s="6" t="s">
        <v>27</v>
      </c>
      <c r="C454" s="39">
        <v>10</v>
      </c>
      <c r="D454" s="38" t="s">
        <v>9</v>
      </c>
      <c r="E454" s="39"/>
      <c r="F454" s="39"/>
      <c r="G454" s="13">
        <f>G455</f>
        <v>43.2</v>
      </c>
      <c r="H454" s="13">
        <f aca="true" t="shared" si="72" ref="H454:I457">H455</f>
        <v>0</v>
      </c>
      <c r="I454" s="13">
        <f t="shared" si="72"/>
        <v>43.2</v>
      </c>
    </row>
    <row r="455" spans="1:9" ht="30.75">
      <c r="A455" s="14" t="s">
        <v>95</v>
      </c>
      <c r="B455" s="8" t="s">
        <v>27</v>
      </c>
      <c r="C455" s="15" t="s">
        <v>46</v>
      </c>
      <c r="D455" s="15" t="s">
        <v>9</v>
      </c>
      <c r="E455" s="16" t="s">
        <v>218</v>
      </c>
      <c r="F455" s="37"/>
      <c r="G455" s="17">
        <f>G456</f>
        <v>43.2</v>
      </c>
      <c r="H455" s="17">
        <f t="shared" si="72"/>
        <v>0</v>
      </c>
      <c r="I455" s="17">
        <f t="shared" si="72"/>
        <v>43.2</v>
      </c>
    </row>
    <row r="456" spans="1:9" s="81" customFormat="1" ht="17.25" customHeight="1">
      <c r="A456" s="14" t="s">
        <v>128</v>
      </c>
      <c r="B456" s="8" t="s">
        <v>27</v>
      </c>
      <c r="C456" s="15" t="s">
        <v>46</v>
      </c>
      <c r="D456" s="15" t="s">
        <v>9</v>
      </c>
      <c r="E456" s="16" t="s">
        <v>219</v>
      </c>
      <c r="F456" s="37"/>
      <c r="G456" s="17">
        <f>G457</f>
        <v>43.2</v>
      </c>
      <c r="H456" s="17">
        <f t="shared" si="72"/>
        <v>0</v>
      </c>
      <c r="I456" s="17">
        <f t="shared" si="72"/>
        <v>43.2</v>
      </c>
    </row>
    <row r="457" spans="1:9" s="81" customFormat="1" ht="16.5" customHeight="1">
      <c r="A457" s="14" t="s">
        <v>67</v>
      </c>
      <c r="B457" s="8" t="s">
        <v>27</v>
      </c>
      <c r="C457" s="15" t="s">
        <v>46</v>
      </c>
      <c r="D457" s="15" t="s">
        <v>9</v>
      </c>
      <c r="E457" s="16" t="s">
        <v>220</v>
      </c>
      <c r="F457" s="37"/>
      <c r="G457" s="17">
        <f>G458</f>
        <v>43.2</v>
      </c>
      <c r="H457" s="17">
        <f t="shared" si="72"/>
        <v>0</v>
      </c>
      <c r="I457" s="17">
        <f t="shared" si="72"/>
        <v>43.2</v>
      </c>
    </row>
    <row r="458" spans="1:9" s="81" customFormat="1" ht="30.75" customHeight="1">
      <c r="A458" s="14" t="s">
        <v>68</v>
      </c>
      <c r="B458" s="8" t="s">
        <v>27</v>
      </c>
      <c r="C458" s="15" t="s">
        <v>46</v>
      </c>
      <c r="D458" s="15" t="s">
        <v>9</v>
      </c>
      <c r="E458" s="16" t="s">
        <v>220</v>
      </c>
      <c r="F458" s="37">
        <v>300</v>
      </c>
      <c r="G458" s="17">
        <f>'решение (мест.полном.)'!G351</f>
        <v>43.2</v>
      </c>
      <c r="H458" s="17">
        <f>'решение (мест.полном.)'!H351</f>
        <v>0</v>
      </c>
      <c r="I458" s="17">
        <f>'решение (мест.полном.)'!I351</f>
        <v>43.2</v>
      </c>
    </row>
    <row r="459" spans="1:9" s="81" customFormat="1" ht="18" customHeight="1">
      <c r="A459" s="20" t="s">
        <v>47</v>
      </c>
      <c r="B459" s="6" t="s">
        <v>27</v>
      </c>
      <c r="C459" s="39">
        <v>10</v>
      </c>
      <c r="D459" s="38" t="s">
        <v>28</v>
      </c>
      <c r="E459" s="12"/>
      <c r="F459" s="39"/>
      <c r="G459" s="13">
        <f>G471+G460+G465+G468</f>
        <v>2181</v>
      </c>
      <c r="H459" s="13">
        <f>H471+H460+H465+H468</f>
        <v>0</v>
      </c>
      <c r="I459" s="13">
        <f>I471+I460+I465+I468</f>
        <v>2181</v>
      </c>
    </row>
    <row r="460" spans="1:9" s="81" customFormat="1" ht="119.25" customHeight="1">
      <c r="A460" s="107" t="s">
        <v>279</v>
      </c>
      <c r="B460" s="8" t="s">
        <v>27</v>
      </c>
      <c r="C460" s="37">
        <v>10</v>
      </c>
      <c r="D460" s="40" t="s">
        <v>28</v>
      </c>
      <c r="E460" s="16" t="s">
        <v>280</v>
      </c>
      <c r="F460" s="39"/>
      <c r="G460" s="17">
        <f aca="true" t="shared" si="73" ref="G460:I461">G461</f>
        <v>561.2</v>
      </c>
      <c r="H460" s="17">
        <f t="shared" si="73"/>
        <v>0</v>
      </c>
      <c r="I460" s="17">
        <f t="shared" si="73"/>
        <v>561.2</v>
      </c>
    </row>
    <row r="461" spans="1:9" s="81" customFormat="1" ht="125.25" customHeight="1">
      <c r="A461" s="107" t="s">
        <v>398</v>
      </c>
      <c r="B461" s="8" t="s">
        <v>27</v>
      </c>
      <c r="C461" s="37">
        <v>10</v>
      </c>
      <c r="D461" s="40" t="s">
        <v>28</v>
      </c>
      <c r="E461" s="16" t="s">
        <v>400</v>
      </c>
      <c r="F461" s="39"/>
      <c r="G461" s="17">
        <f t="shared" si="73"/>
        <v>561.2</v>
      </c>
      <c r="H461" s="17">
        <f t="shared" si="73"/>
        <v>0</v>
      </c>
      <c r="I461" s="17">
        <f t="shared" si="73"/>
        <v>561.2</v>
      </c>
    </row>
    <row r="462" spans="1:9" s="81" customFormat="1" ht="31.5" customHeight="1">
      <c r="A462" s="107" t="s">
        <v>399</v>
      </c>
      <c r="B462" s="8" t="s">
        <v>27</v>
      </c>
      <c r="C462" s="37">
        <v>10</v>
      </c>
      <c r="D462" s="40" t="s">
        <v>28</v>
      </c>
      <c r="E462" s="16" t="s">
        <v>401</v>
      </c>
      <c r="F462" s="39"/>
      <c r="G462" s="17">
        <f>G463+G464</f>
        <v>561.2</v>
      </c>
      <c r="H462" s="17">
        <f>H463+H464</f>
        <v>0</v>
      </c>
      <c r="I462" s="17">
        <f>I463+I464</f>
        <v>561.2</v>
      </c>
    </row>
    <row r="463" spans="1:9" s="81" customFormat="1" ht="51" customHeight="1">
      <c r="A463" s="9" t="s">
        <v>402</v>
      </c>
      <c r="B463" s="8" t="s">
        <v>27</v>
      </c>
      <c r="C463" s="37">
        <v>10</v>
      </c>
      <c r="D463" s="40" t="s">
        <v>28</v>
      </c>
      <c r="E463" s="16" t="s">
        <v>401</v>
      </c>
      <c r="F463" s="37">
        <v>300</v>
      </c>
      <c r="G463" s="17">
        <v>389.5</v>
      </c>
      <c r="H463" s="17">
        <f>I463-G463</f>
        <v>0</v>
      </c>
      <c r="I463" s="17">
        <v>389.5</v>
      </c>
    </row>
    <row r="464" spans="1:9" s="81" customFormat="1" ht="51" customHeight="1">
      <c r="A464" s="9" t="s">
        <v>411</v>
      </c>
      <c r="B464" s="8" t="s">
        <v>27</v>
      </c>
      <c r="C464" s="37">
        <v>10</v>
      </c>
      <c r="D464" s="40" t="s">
        <v>28</v>
      </c>
      <c r="E464" s="16" t="s">
        <v>401</v>
      </c>
      <c r="F464" s="37">
        <v>300</v>
      </c>
      <c r="G464" s="17">
        <v>171.7</v>
      </c>
      <c r="H464" s="17">
        <f>I464-G464</f>
        <v>0</v>
      </c>
      <c r="I464" s="17">
        <v>171.7</v>
      </c>
    </row>
    <row r="465" spans="1:9" s="81" customFormat="1" ht="64.5" customHeight="1">
      <c r="A465" s="53" t="s">
        <v>413</v>
      </c>
      <c r="B465" s="8" t="s">
        <v>27</v>
      </c>
      <c r="C465" s="37">
        <v>10</v>
      </c>
      <c r="D465" s="40" t="s">
        <v>28</v>
      </c>
      <c r="E465" s="16" t="s">
        <v>400</v>
      </c>
      <c r="F465" s="37"/>
      <c r="G465" s="17">
        <f aca="true" t="shared" si="74" ref="G465:I466">G466</f>
        <v>171.7</v>
      </c>
      <c r="H465" s="17">
        <f t="shared" si="74"/>
        <v>0</v>
      </c>
      <c r="I465" s="17">
        <f t="shared" si="74"/>
        <v>171.7</v>
      </c>
    </row>
    <row r="466" spans="1:9" s="81" customFormat="1" ht="36" customHeight="1">
      <c r="A466" s="9" t="s">
        <v>129</v>
      </c>
      <c r="B466" s="8" t="s">
        <v>27</v>
      </c>
      <c r="C466" s="37">
        <v>10</v>
      </c>
      <c r="D466" s="40" t="s">
        <v>28</v>
      </c>
      <c r="E466" s="16" t="s">
        <v>401</v>
      </c>
      <c r="F466" s="37"/>
      <c r="G466" s="17">
        <f t="shared" si="74"/>
        <v>171.7</v>
      </c>
      <c r="H466" s="17">
        <f t="shared" si="74"/>
        <v>0</v>
      </c>
      <c r="I466" s="17">
        <f t="shared" si="74"/>
        <v>171.7</v>
      </c>
    </row>
    <row r="467" spans="1:9" s="81" customFormat="1" ht="45.75" customHeight="1">
      <c r="A467" s="9" t="s">
        <v>403</v>
      </c>
      <c r="B467" s="8" t="s">
        <v>27</v>
      </c>
      <c r="C467" s="37">
        <v>10</v>
      </c>
      <c r="D467" s="40" t="s">
        <v>28</v>
      </c>
      <c r="E467" s="16" t="s">
        <v>401</v>
      </c>
      <c r="F467" s="37">
        <v>300</v>
      </c>
      <c r="G467" s="17">
        <f>'решение (мест.полном.)'!G355</f>
        <v>171.7</v>
      </c>
      <c r="H467" s="17">
        <f>'решение (мест.полном.)'!H355</f>
        <v>0</v>
      </c>
      <c r="I467" s="17">
        <f>'решение (мест.полном.)'!I355</f>
        <v>171.7</v>
      </c>
    </row>
    <row r="468" spans="1:9" s="81" customFormat="1" ht="67.5" customHeight="1">
      <c r="A468" s="108" t="s">
        <v>404</v>
      </c>
      <c r="B468" s="8" t="s">
        <v>27</v>
      </c>
      <c r="C468" s="37">
        <v>10</v>
      </c>
      <c r="D468" s="40" t="s">
        <v>28</v>
      </c>
      <c r="E468" s="83" t="s">
        <v>406</v>
      </c>
      <c r="F468" s="37"/>
      <c r="G468" s="17">
        <f aca="true" t="shared" si="75" ref="G468:I469">G469</f>
        <v>889.7</v>
      </c>
      <c r="H468" s="17">
        <f t="shared" si="75"/>
        <v>0</v>
      </c>
      <c r="I468" s="17">
        <f t="shared" si="75"/>
        <v>889.7</v>
      </c>
    </row>
    <row r="469" spans="1:9" s="81" customFormat="1" ht="45.75" customHeight="1">
      <c r="A469" s="108" t="s">
        <v>405</v>
      </c>
      <c r="B469" s="8" t="s">
        <v>27</v>
      </c>
      <c r="C469" s="37">
        <v>10</v>
      </c>
      <c r="D469" s="40" t="s">
        <v>28</v>
      </c>
      <c r="E469" s="83" t="s">
        <v>407</v>
      </c>
      <c r="F469" s="37"/>
      <c r="G469" s="17">
        <f t="shared" si="75"/>
        <v>889.7</v>
      </c>
      <c r="H469" s="17">
        <f t="shared" si="75"/>
        <v>0</v>
      </c>
      <c r="I469" s="17">
        <f t="shared" si="75"/>
        <v>889.7</v>
      </c>
    </row>
    <row r="470" spans="1:9" s="81" customFormat="1" ht="37.5" customHeight="1">
      <c r="A470" s="108" t="s">
        <v>68</v>
      </c>
      <c r="B470" s="8" t="s">
        <v>27</v>
      </c>
      <c r="C470" s="37">
        <v>10</v>
      </c>
      <c r="D470" s="40" t="s">
        <v>28</v>
      </c>
      <c r="E470" s="83" t="s">
        <v>407</v>
      </c>
      <c r="F470" s="37">
        <v>300</v>
      </c>
      <c r="G470" s="17">
        <v>889.7</v>
      </c>
      <c r="H470" s="17">
        <f>I470-G470</f>
        <v>0</v>
      </c>
      <c r="I470" s="17">
        <v>889.7</v>
      </c>
    </row>
    <row r="471" spans="1:9" s="81" customFormat="1" ht="29.25" customHeight="1">
      <c r="A471" s="94" t="s">
        <v>279</v>
      </c>
      <c r="B471" s="8" t="s">
        <v>27</v>
      </c>
      <c r="C471" s="15" t="s">
        <v>46</v>
      </c>
      <c r="D471" s="15" t="s">
        <v>28</v>
      </c>
      <c r="E471" s="16" t="s">
        <v>218</v>
      </c>
      <c r="F471" s="39"/>
      <c r="G471" s="17">
        <f>G472</f>
        <v>558.4</v>
      </c>
      <c r="H471" s="17">
        <f aca="true" t="shared" si="76" ref="H471:I473">H472</f>
        <v>0</v>
      </c>
      <c r="I471" s="17">
        <f t="shared" si="76"/>
        <v>558.4</v>
      </c>
    </row>
    <row r="472" spans="1:9" ht="30.75">
      <c r="A472" s="9" t="s">
        <v>274</v>
      </c>
      <c r="B472" s="8" t="s">
        <v>27</v>
      </c>
      <c r="C472" s="15" t="s">
        <v>46</v>
      </c>
      <c r="D472" s="15" t="s">
        <v>28</v>
      </c>
      <c r="E472" s="83" t="s">
        <v>275</v>
      </c>
      <c r="F472" s="37"/>
      <c r="G472" s="17">
        <f>G473</f>
        <v>558.4</v>
      </c>
      <c r="H472" s="17">
        <f t="shared" si="76"/>
        <v>0</v>
      </c>
      <c r="I472" s="17">
        <f t="shared" si="76"/>
        <v>558.4</v>
      </c>
    </row>
    <row r="473" spans="1:9" ht="46.5">
      <c r="A473" s="9" t="s">
        <v>335</v>
      </c>
      <c r="B473" s="8" t="s">
        <v>27</v>
      </c>
      <c r="C473" s="15" t="s">
        <v>46</v>
      </c>
      <c r="D473" s="15" t="s">
        <v>28</v>
      </c>
      <c r="E473" s="83" t="s">
        <v>276</v>
      </c>
      <c r="F473" s="37"/>
      <c r="G473" s="17">
        <f>G474</f>
        <v>558.4</v>
      </c>
      <c r="H473" s="17">
        <f t="shared" si="76"/>
        <v>0</v>
      </c>
      <c r="I473" s="17">
        <f t="shared" si="76"/>
        <v>558.4</v>
      </c>
    </row>
    <row r="474" spans="1:9" ht="30.75">
      <c r="A474" s="9" t="s">
        <v>68</v>
      </c>
      <c r="B474" s="8" t="s">
        <v>27</v>
      </c>
      <c r="C474" s="15" t="s">
        <v>46</v>
      </c>
      <c r="D474" s="15" t="s">
        <v>28</v>
      </c>
      <c r="E474" s="83" t="s">
        <v>276</v>
      </c>
      <c r="F474" s="37">
        <v>300</v>
      </c>
      <c r="G474" s="17">
        <f>'решение (мест.полном.)'!G358</f>
        <v>558.4</v>
      </c>
      <c r="H474" s="17">
        <f>'решение (мест.полном.)'!H358</f>
        <v>0</v>
      </c>
      <c r="I474" s="17">
        <f>'решение (мест.полном.)'!I358</f>
        <v>558.4</v>
      </c>
    </row>
    <row r="475" spans="1:9" ht="30.75">
      <c r="A475" s="20" t="s">
        <v>327</v>
      </c>
      <c r="B475" s="6" t="s">
        <v>27</v>
      </c>
      <c r="C475" s="11" t="s">
        <v>46</v>
      </c>
      <c r="D475" s="11" t="s">
        <v>20</v>
      </c>
      <c r="E475" s="83"/>
      <c r="F475" s="37"/>
      <c r="G475" s="13">
        <f aca="true" t="shared" si="77" ref="G475:I476">G476</f>
        <v>4</v>
      </c>
      <c r="H475" s="13">
        <f t="shared" si="77"/>
        <v>0</v>
      </c>
      <c r="I475" s="13">
        <f t="shared" si="77"/>
        <v>4</v>
      </c>
    </row>
    <row r="476" spans="1:9" ht="99" customHeight="1">
      <c r="A476" s="14" t="s">
        <v>145</v>
      </c>
      <c r="B476" s="8" t="s">
        <v>27</v>
      </c>
      <c r="C476" s="15" t="s">
        <v>46</v>
      </c>
      <c r="D476" s="15" t="s">
        <v>20</v>
      </c>
      <c r="E476" s="15" t="s">
        <v>205</v>
      </c>
      <c r="F476" s="15"/>
      <c r="G476" s="17">
        <f t="shared" si="77"/>
        <v>4</v>
      </c>
      <c r="H476" s="17">
        <f t="shared" si="77"/>
        <v>0</v>
      </c>
      <c r="I476" s="17">
        <f t="shared" si="77"/>
        <v>4</v>
      </c>
    </row>
    <row r="477" spans="1:9" ht="33" customHeight="1">
      <c r="A477" s="9" t="s">
        <v>76</v>
      </c>
      <c r="B477" s="8" t="s">
        <v>27</v>
      </c>
      <c r="C477" s="15" t="s">
        <v>46</v>
      </c>
      <c r="D477" s="15" t="s">
        <v>20</v>
      </c>
      <c r="E477" s="15" t="s">
        <v>205</v>
      </c>
      <c r="F477" s="15" t="s">
        <v>63</v>
      </c>
      <c r="G477" s="17">
        <v>4</v>
      </c>
      <c r="H477" s="17">
        <f>I477-G477</f>
        <v>0</v>
      </c>
      <c r="I477" s="17">
        <v>4</v>
      </c>
    </row>
    <row r="478" spans="1:9" ht="21.75" customHeight="1">
      <c r="A478" s="20" t="s">
        <v>38</v>
      </c>
      <c r="B478" s="6" t="s">
        <v>27</v>
      </c>
      <c r="C478" s="39">
        <v>11</v>
      </c>
      <c r="D478" s="39"/>
      <c r="E478" s="39"/>
      <c r="F478" s="39"/>
      <c r="G478" s="13">
        <f>G479</f>
        <v>200</v>
      </c>
      <c r="H478" s="13">
        <f aca="true" t="shared" si="78" ref="H478:I481">H479</f>
        <v>0</v>
      </c>
      <c r="I478" s="13">
        <f t="shared" si="78"/>
        <v>200</v>
      </c>
    </row>
    <row r="479" spans="1:9" ht="15">
      <c r="A479" s="14" t="s">
        <v>55</v>
      </c>
      <c r="B479" s="8" t="s">
        <v>27</v>
      </c>
      <c r="C479" s="16">
        <v>11</v>
      </c>
      <c r="D479" s="15" t="s">
        <v>9</v>
      </c>
      <c r="E479" s="16"/>
      <c r="F479" s="15"/>
      <c r="G479" s="17">
        <f>G480</f>
        <v>200</v>
      </c>
      <c r="H479" s="17">
        <f t="shared" si="78"/>
        <v>0</v>
      </c>
      <c r="I479" s="17">
        <f t="shared" si="78"/>
        <v>200</v>
      </c>
    </row>
    <row r="480" spans="1:9" ht="76.5" customHeight="1">
      <c r="A480" s="52" t="s">
        <v>300</v>
      </c>
      <c r="B480" s="8" t="s">
        <v>27</v>
      </c>
      <c r="C480" s="15" t="s">
        <v>48</v>
      </c>
      <c r="D480" s="15" t="s">
        <v>9</v>
      </c>
      <c r="E480" s="16" t="s">
        <v>221</v>
      </c>
      <c r="F480" s="15"/>
      <c r="G480" s="17">
        <f>G481</f>
        <v>200</v>
      </c>
      <c r="H480" s="17">
        <f t="shared" si="78"/>
        <v>0</v>
      </c>
      <c r="I480" s="17">
        <f t="shared" si="78"/>
        <v>200</v>
      </c>
    </row>
    <row r="481" spans="1:9" ht="33.75" customHeight="1">
      <c r="A481" s="14" t="s">
        <v>129</v>
      </c>
      <c r="B481" s="8" t="s">
        <v>27</v>
      </c>
      <c r="C481" s="15" t="s">
        <v>48</v>
      </c>
      <c r="D481" s="15" t="s">
        <v>9</v>
      </c>
      <c r="E481" s="23" t="s">
        <v>222</v>
      </c>
      <c r="F481" s="15"/>
      <c r="G481" s="17">
        <f>G482</f>
        <v>200</v>
      </c>
      <c r="H481" s="17">
        <f t="shared" si="78"/>
        <v>0</v>
      </c>
      <c r="I481" s="17">
        <f t="shared" si="78"/>
        <v>200</v>
      </c>
    </row>
    <row r="482" spans="1:9" ht="30.75">
      <c r="A482" s="14" t="s">
        <v>76</v>
      </c>
      <c r="B482" s="8" t="s">
        <v>27</v>
      </c>
      <c r="C482" s="15" t="s">
        <v>48</v>
      </c>
      <c r="D482" s="15" t="s">
        <v>9</v>
      </c>
      <c r="E482" s="23" t="s">
        <v>222</v>
      </c>
      <c r="F482" s="15" t="s">
        <v>65</v>
      </c>
      <c r="G482" s="17">
        <f>'решение (мест.полном.)'!G363</f>
        <v>200</v>
      </c>
      <c r="H482" s="17">
        <f>'решение (мест.полном.)'!H363</f>
        <v>0</v>
      </c>
      <c r="I482" s="17">
        <f>'решение (мест.полном.)'!I363</f>
        <v>200</v>
      </c>
    </row>
    <row r="483" spans="1:9" ht="15">
      <c r="A483" s="20" t="s">
        <v>49</v>
      </c>
      <c r="B483" s="6" t="s">
        <v>27</v>
      </c>
      <c r="C483" s="39">
        <v>12</v>
      </c>
      <c r="D483" s="39"/>
      <c r="E483" s="39"/>
      <c r="F483" s="39"/>
      <c r="G483" s="13">
        <f>G484</f>
        <v>400</v>
      </c>
      <c r="H483" s="13">
        <f aca="true" t="shared" si="79" ref="H483:I487">H484</f>
        <v>0</v>
      </c>
      <c r="I483" s="13">
        <f t="shared" si="79"/>
        <v>400</v>
      </c>
    </row>
    <row r="484" spans="1:9" ht="21.75" customHeight="1">
      <c r="A484" s="14" t="s">
        <v>45</v>
      </c>
      <c r="B484" s="8" t="s">
        <v>27</v>
      </c>
      <c r="C484" s="15" t="s">
        <v>50</v>
      </c>
      <c r="D484" s="15" t="s">
        <v>16</v>
      </c>
      <c r="E484" s="16"/>
      <c r="F484" s="15"/>
      <c r="G484" s="17">
        <f>G485</f>
        <v>400</v>
      </c>
      <c r="H484" s="17">
        <f t="shared" si="79"/>
        <v>0</v>
      </c>
      <c r="I484" s="17">
        <f t="shared" si="79"/>
        <v>400</v>
      </c>
    </row>
    <row r="485" spans="1:9" ht="30.75">
      <c r="A485" s="14" t="s">
        <v>95</v>
      </c>
      <c r="B485" s="8" t="s">
        <v>27</v>
      </c>
      <c r="C485" s="15" t="s">
        <v>50</v>
      </c>
      <c r="D485" s="15" t="s">
        <v>16</v>
      </c>
      <c r="E485" s="83" t="s">
        <v>218</v>
      </c>
      <c r="F485" s="15"/>
      <c r="G485" s="17">
        <f>G486</f>
        <v>400</v>
      </c>
      <c r="H485" s="17">
        <f t="shared" si="79"/>
        <v>0</v>
      </c>
      <c r="I485" s="17">
        <f t="shared" si="79"/>
        <v>400</v>
      </c>
    </row>
    <row r="486" spans="1:9" ht="30.75">
      <c r="A486" s="14" t="s">
        <v>96</v>
      </c>
      <c r="B486" s="8" t="s">
        <v>27</v>
      </c>
      <c r="C486" s="15" t="s">
        <v>50</v>
      </c>
      <c r="D486" s="15" t="s">
        <v>16</v>
      </c>
      <c r="E486" s="83" t="s">
        <v>302</v>
      </c>
      <c r="F486" s="15"/>
      <c r="G486" s="17">
        <f>G487</f>
        <v>400</v>
      </c>
      <c r="H486" s="17">
        <f t="shared" si="79"/>
        <v>0</v>
      </c>
      <c r="I486" s="17">
        <f t="shared" si="79"/>
        <v>400</v>
      </c>
    </row>
    <row r="487" spans="1:9" ht="78">
      <c r="A487" s="54" t="s">
        <v>336</v>
      </c>
      <c r="B487" s="66" t="s">
        <v>27</v>
      </c>
      <c r="C487" s="67" t="s">
        <v>50</v>
      </c>
      <c r="D487" s="56" t="s">
        <v>16</v>
      </c>
      <c r="E487" s="68" t="s">
        <v>301</v>
      </c>
      <c r="F487" s="58"/>
      <c r="G487" s="58">
        <f>G488</f>
        <v>400</v>
      </c>
      <c r="H487" s="58">
        <f t="shared" si="79"/>
        <v>0</v>
      </c>
      <c r="I487" s="58">
        <f t="shared" si="79"/>
        <v>400</v>
      </c>
    </row>
    <row r="488" spans="1:9" ht="30.75">
      <c r="A488" s="54" t="s">
        <v>76</v>
      </c>
      <c r="B488" s="66" t="s">
        <v>27</v>
      </c>
      <c r="C488" s="67" t="s">
        <v>50</v>
      </c>
      <c r="D488" s="56" t="s">
        <v>16</v>
      </c>
      <c r="E488" s="68" t="s">
        <v>301</v>
      </c>
      <c r="F488" s="57" t="s">
        <v>63</v>
      </c>
      <c r="G488" s="17">
        <f>'решение (мест.полном.)'!G369</f>
        <v>400</v>
      </c>
      <c r="H488" s="17">
        <f>'решение (мест.полном.)'!H369</f>
        <v>0</v>
      </c>
      <c r="I488" s="17">
        <f>'решение (мест.полном.)'!I369</f>
        <v>400</v>
      </c>
    </row>
    <row r="490" spans="1:9" ht="15">
      <c r="A490" s="21" t="s">
        <v>43</v>
      </c>
      <c r="B490" s="21"/>
      <c r="C490" s="21"/>
      <c r="D490" s="21"/>
      <c r="E490" s="21"/>
      <c r="F490" s="21"/>
      <c r="G490" s="24">
        <f>G15+G82+G225+G326</f>
        <v>279622.10000000003</v>
      </c>
      <c r="H490" s="24">
        <f>H15+H82+H225+H326</f>
        <v>5612.000000000002</v>
      </c>
      <c r="I490" s="24">
        <f>I15+I82+I225+I326</f>
        <v>285234.10000000003</v>
      </c>
    </row>
  </sheetData>
  <sheetProtection/>
  <mergeCells count="13">
    <mergeCell ref="A6:I6"/>
    <mergeCell ref="A7:I7"/>
    <mergeCell ref="A12:G12"/>
    <mergeCell ref="A1:I1"/>
    <mergeCell ref="A9:I9"/>
    <mergeCell ref="A10:I10"/>
    <mergeCell ref="A11:I11"/>
    <mergeCell ref="G13:I13"/>
    <mergeCell ref="A2:I2"/>
    <mergeCell ref="A3:I3"/>
    <mergeCell ref="A4:I4"/>
    <mergeCell ref="A8:I8"/>
    <mergeCell ref="A5:I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2022-03-01T08:31:05Z</cp:lastPrinted>
  <dcterms:created xsi:type="dcterms:W3CDTF">2008-11-09T05:55:54Z</dcterms:created>
  <dcterms:modified xsi:type="dcterms:W3CDTF">2022-03-01T08:33:48Z</dcterms:modified>
  <cp:category/>
  <cp:version/>
  <cp:contentType/>
  <cp:contentStatus/>
</cp:coreProperties>
</file>