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2"/>
  </bookViews>
  <sheets>
    <sheet name="Лист 1" sheetId="1" r:id="rId1"/>
    <sheet name="Лист 2" sheetId="2" r:id="rId2"/>
    <sheet name="Лист 3" sheetId="3" r:id="rId3"/>
  </sheets>
  <definedNames/>
  <calcPr fullCalcOnLoad="1"/>
</workbook>
</file>

<file path=xl/sharedStrings.xml><?xml version="1.0" encoding="utf-8"?>
<sst xmlns="http://schemas.openxmlformats.org/spreadsheetml/2006/main" count="1612" uniqueCount="378">
  <si>
    <t>1-й год</t>
  </si>
  <si>
    <t>из них:</t>
  </si>
  <si>
    <t>(тыс.рублей)</t>
  </si>
  <si>
    <t>Показатели</t>
  </si>
  <si>
    <t>Плановый период</t>
  </si>
  <si>
    <t>2-й год</t>
  </si>
  <si>
    <t>3-й год</t>
  </si>
  <si>
    <t>в том числе:</t>
  </si>
  <si>
    <t>Главные распорядители бюджетных средств</t>
  </si>
  <si>
    <t>Главный раздел функциональной классификации расходов бюджетов РФ</t>
  </si>
  <si>
    <t>всего</t>
  </si>
  <si>
    <t>Всего</t>
  </si>
  <si>
    <t>р.10. Социальная политика</t>
  </si>
  <si>
    <t>1. Комитет по финансам</t>
  </si>
  <si>
    <t>р.01.Общегосударственные вопросы</t>
  </si>
  <si>
    <t>р.03.  Национальная безопасность и правоохранительная деятельность</t>
  </si>
  <si>
    <t>р.04. Национальная экономика</t>
  </si>
  <si>
    <t>р.07. Образование</t>
  </si>
  <si>
    <t>Справочно: суммарные расходы по разделам функциональной классификации расходов бюджетов РФ</t>
  </si>
  <si>
    <t>р.11.Физическая культура и спорт</t>
  </si>
  <si>
    <t>Карповский с/с</t>
  </si>
  <si>
    <t>Лютаевский с/с</t>
  </si>
  <si>
    <t>Сибирячихинский с/с</t>
  </si>
  <si>
    <t>Степной с/с</t>
  </si>
  <si>
    <t>Тополинский с/с</t>
  </si>
  <si>
    <t>Тумановский с/с</t>
  </si>
  <si>
    <t>Верхний предел  муниципального долга, тыс.рублей</t>
  </si>
  <si>
    <t>1.Доходы консолидированного бюджета, всего</t>
  </si>
  <si>
    <t>2.Расходы консолидированного бюджета, всего</t>
  </si>
  <si>
    <t>3.1.Налоговые доходы</t>
  </si>
  <si>
    <t>3.2.Неналоговые доходы</t>
  </si>
  <si>
    <t>3.3. Безвозмездные и безвозвратные перечисления</t>
  </si>
  <si>
    <t xml:space="preserve">4.1.Межбюджетные трансферты бюджетам других уровней </t>
  </si>
  <si>
    <t>2. Комитет по культуре</t>
  </si>
  <si>
    <t>3. Комитет по образованию</t>
  </si>
  <si>
    <t>4. Администрация района</t>
  </si>
  <si>
    <t>тыс. рублей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</si>
  <si>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</si>
  <si>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</si>
  <si>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</si>
  <si>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</si>
  <si>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</si>
  <si>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</si>
  <si>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</si>
  <si>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</si>
  <si>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</si>
  <si>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</si>
  <si>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</si>
  <si>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</si>
  <si>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</si>
  <si>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</si>
  <si>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</si>
  <si>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</si>
  <si>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</si>
  <si>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</si>
  <si>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</si>
  <si>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</si>
  <si>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</si>
  <si>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Ликвидация последствий чрезвычайных ситуаций и финансирование непредвиденных расходов</t>
  </si>
  <si>
    <t>Предупреждение и ликвидация стихийных бедствий и чрезвычайных ситуаций и создание резервов материально-технических ресурсов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</si>
  <si>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</si>
  <si>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</si>
  <si>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</si>
  <si>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</si>
  <si>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</si>
  <si>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</si>
  <si>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12</t>
  </si>
  <si>
    <t>Образование</t>
  </si>
  <si>
    <t>Дошкольное образование</t>
  </si>
  <si>
    <t>Детские дошкольные учреждения</t>
  </si>
  <si>
    <t>Субсидии бюджетным учреждениям</t>
  </si>
  <si>
    <t>610</t>
  </si>
  <si>
    <t>Общее образование</t>
  </si>
  <si>
    <t>Школы - детские сады, школы начальные, неполные средние и средние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</si>
  <si>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</si>
  <si>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</si>
  <si>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</si>
  <si>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</t>
  </si>
  <si>
    <t>Культура</t>
  </si>
  <si>
    <t>Музеи и постоянные выставки</t>
  </si>
  <si>
    <t>Библиотеки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</si>
  <si>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</si>
  <si>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</si>
  <si>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</si>
  <si>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</t>
  </si>
  <si>
    <t>Социальное обеспечение и иные выплаты населению</t>
  </si>
  <si>
    <t>Физическая культура и спорт</t>
  </si>
  <si>
    <t>Физическая культура</t>
  </si>
  <si>
    <t>11</t>
  </si>
  <si>
    <t>Средства массовой информации</t>
  </si>
  <si>
    <t>Периодическая печать и издательства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</si>
  <si>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</si>
  <si>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</si>
  <si>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</si>
  <si>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 xml:space="preserve">Дотации </t>
  </si>
  <si>
    <t>Итого:</t>
  </si>
  <si>
    <t xml:space="preserve">Сумма </t>
  </si>
  <si>
    <t>3. Доходы районного бюджета, всего</t>
  </si>
  <si>
    <t>4. Расходы районного бюджета, всего</t>
  </si>
  <si>
    <t xml:space="preserve">3.3.1. Межбюджетные трансферты от бюджетов других уровней </t>
  </si>
  <si>
    <t>Бюджет действующих обязательств</t>
  </si>
  <si>
    <t>Бюджет принимаемых обязательств</t>
  </si>
  <si>
    <t>5. Профицит (+), дефицит (-)</t>
  </si>
  <si>
    <t>6. Источники финансирования дефицита бюджета, сальдо</t>
  </si>
  <si>
    <t>7. Муниципальный долг</t>
  </si>
  <si>
    <t>7.1. Остаток задолженности по выданным муниципальным гарантиям</t>
  </si>
  <si>
    <t>р. 07 Образование</t>
  </si>
  <si>
    <t>р.14. Межбюджетные трансферты общего характера бюджетам субъектов Российской Федерации и муниципальных образований</t>
  </si>
  <si>
    <t>р.12. Средства массовой информации</t>
  </si>
  <si>
    <t>Расходы на выплаты персоналу в целях обеспечения выполнения функций местными органами и казенными учреждениями</t>
  </si>
  <si>
    <t>Закупка товаров, работ и услуг для муниципальных нужд</t>
  </si>
  <si>
    <t>Глава местной администрации (исполнительно-распорядительного органа муниципального образования)</t>
  </si>
  <si>
    <t>Мероприятия в сфере средств массовой информации</t>
  </si>
  <si>
    <t>р.10.Социальная политика</t>
  </si>
  <si>
    <t>р. 02. Нацианальная оборона</t>
  </si>
  <si>
    <t>р. 05. Жилищно-коммунальное хозяйство</t>
  </si>
  <si>
    <t>р. 07. Образование</t>
  </si>
  <si>
    <t>р.11. Физическая культура и спорт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</si>
  <si>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</si>
  <si>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</si>
  <si>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</si>
  <si>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850</t>
  </si>
  <si>
    <t>Иные расходы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</si>
  <si>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</si>
  <si>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средства</t>
  </si>
  <si>
    <t>870</t>
  </si>
  <si>
    <t>Расходы на проведение антитеррористических мероприятий</t>
  </si>
  <si>
    <t>13</t>
  </si>
  <si>
    <t>Руководство в сфере установленных функций</t>
  </si>
  <si>
    <t>Функционирование административных комиссий</t>
  </si>
  <si>
    <t>Субвенции</t>
  </si>
  <si>
    <t>530</t>
  </si>
  <si>
    <t>Расходы на выполнение других обязательств государства</t>
  </si>
  <si>
    <t>Прочие выплаты по обязательствам государства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</si>
  <si>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</si>
  <si>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</si>
  <si>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</si>
  <si>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Учреждения по обеспечению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</si>
  <si>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</si>
  <si>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</si>
  <si>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Иные вопросы в области национальной экономики</t>
  </si>
  <si>
    <t>Другие вопросы в области национальной экономики</t>
  </si>
  <si>
    <t>Мероприятия по стимулированию инвестиционной активности</t>
  </si>
  <si>
    <t>Оценка недвижимости, признание прав и регулирование отношений по муниципальной собственности</t>
  </si>
  <si>
    <t>Жилищно-коммунальное хозяйство</t>
  </si>
  <si>
    <t>Коммунальное хозяйство</t>
  </si>
  <si>
    <t>Капитальные вложения в объекты недвижимого имущества муниципальной собственности</t>
  </si>
  <si>
    <t>400</t>
  </si>
  <si>
    <t>Иные вопросы в отраслях социальной сферы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</si>
  <si>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</si>
  <si>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>Культура, кинематография</t>
  </si>
  <si>
    <t>Учреждения культуры</t>
  </si>
  <si>
    <t>10</t>
  </si>
  <si>
    <t>Социальное обеспечение населения</t>
  </si>
  <si>
    <t>Охрана семьи и детства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</si>
  <si>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</si>
  <si>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</si>
  <si>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</si>
  <si>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</si>
  <si>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Иные вопросы в сфере культуры и средств массовой информации</t>
  </si>
  <si>
    <t>Расходы на предоставление межбюджетных трансфертов общего характера бюджетам субъектов Российской Федерации и муниципальных образований</t>
  </si>
  <si>
    <t xml:space="preserve">Расходы на выравнивание бюджетной обеспеченности </t>
  </si>
  <si>
    <t>р. 04. Нацианальная экономика</t>
  </si>
  <si>
    <t>р.08. Культура, кинематография</t>
  </si>
  <si>
    <t>Приложение № 1</t>
  </si>
  <si>
    <t>к постановлению Администрации района</t>
  </si>
  <si>
    <t>от "___"___________ 20__ г. №____</t>
  </si>
  <si>
    <t>не предусматриваются</t>
  </si>
  <si>
    <t>Нормативы дополнительных отчислений налоговых доходов в бюджеты поселений из бюджета муниципального района</t>
  </si>
  <si>
    <t>Муниципальная программа "Улучшение условий и охраны труда в муниципальном образовании Солонешенский район на 2015-2017 годы"</t>
  </si>
  <si>
    <t xml:space="preserve">Расходы на реализацию мероприятий муниципальных программ </t>
  </si>
  <si>
    <t>Исполнение судебных актов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</si>
  <si>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</si>
  <si>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</si>
  <si>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Солонешенского района на 2015-2017 годы"</t>
  </si>
  <si>
    <t>Муниципальная программа "Повышение безопасности дорожного движения в Солонешенском районе в 2013-2020 годах"</t>
  </si>
  <si>
    <t>Муниципальная программа "Профилактика преступлений, иных правонарушений в Солонешенском районе на 2013-2016 годы"</t>
  </si>
  <si>
    <t>Содержание, ремонт, реконструкция и строительство автомобильных дорог, являющихся муниципальной собственностью</t>
  </si>
  <si>
    <t>Муниципальная программа "Развитие туризма в Солонешенском районе на период с 2013 по 2017 годы"</t>
  </si>
  <si>
    <t>Муниципальная программа "О поддержке и развитии малого и среднего предпринимательства в Солонешенском районе на 2013 - 2015 годы"</t>
  </si>
  <si>
    <t>Расходы на обеспечение деятельности (оказание услуг) подведомственных учреждений в сфере образования</t>
  </si>
  <si>
    <t>Государственная программа Алтайского края "Развитие образования и молодежной политики" на 2014-2020 годы</t>
  </si>
  <si>
    <t>Подпрограмма "Развитие дошкольного образования в Алтайском крае" в рамках государственной программы Алтайского края "Развитие образования и молодежной политики" на 2014-2020 годы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</si>
  <si>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</si>
  <si>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Организации (учреждения) дополнительного образования детей</t>
  </si>
  <si>
    <t>Муниципальная программа "Развитие культуры Солонешенского района" на 2015 - 2020 годы</t>
  </si>
  <si>
    <t>Подпрограмма "Сохранение и развитие дополнительного образования в сфере искусства"</t>
  </si>
  <si>
    <t>Муниципальная программа "Развитие образования и молодежной политики в Солонешенском районе" на 2015 - 2020 годы</t>
  </si>
  <si>
    <t>Подпрограмма "Развитие общего и дополнительного образования в Солонешенском районе" на 2015-2020 годы</t>
  </si>
  <si>
    <t>Подпрограмма "Патриотическое воспитание граждан в Солонешенском районе" на 2015 - 2020 годы</t>
  </si>
  <si>
    <t>Подпрограмма Развитие общего и дополнительного образования"  в рамках государственной программы Алтайского края "Развитие образования и молодежной политики" на 2014-2020 годы</t>
  </si>
  <si>
    <t>Обеспечение государственных гарантий реализации прав на получение общедоступного и бесплатного дошкольного,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</si>
  <si>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Подпрограмма "Молодежная политика в Солонешенском районе" на 2015 - 2020 годы</t>
  </si>
  <si>
    <t>Муниципальная инвестиционная программа Солонешенского района</t>
  </si>
  <si>
    <t>Муниципальная инвестиционная программа Солонешенского района в области образования</t>
  </si>
  <si>
    <t>Подпрограмма "Пожарная безопасность образовательных организаций Солонешенского района" на 2015 - 2020 годы"</t>
  </si>
  <si>
    <t>Подпрограмма "Сохранение и развитие клубных учреждений"</t>
  </si>
  <si>
    <t>Расходы на реализацию муниципальных программ</t>
  </si>
  <si>
    <t>Подпрограмма "Сохранение и развитие музейного дела"</t>
  </si>
  <si>
    <t>Подпрограмма "Сохранение и развитие библиотечного обслуживания"</t>
  </si>
  <si>
    <t>Подпрграмма "Обеспечение мер безопасности в муниципальных учреждениях культуры"</t>
  </si>
  <si>
    <t>Иные вопросы в сфере социальной политики</t>
  </si>
  <si>
    <t>Государственная программа Алтайского края "Социальная поддержка граждан" на 2014-2020 годы</t>
  </si>
  <si>
    <t>Подпрограмма "Поддержка семей с детьми" государственной программы Алтайского края "Социальная поддержка граждан" на 2014-2020 годы</t>
  </si>
  <si>
    <t>Подпрограмма "Поддержка детей-сирот и детей, оставшихся без попечения родителей" государственной программы Алтайского края "Социальная поддержка граждан" на 2014-2020 годы</t>
  </si>
  <si>
    <t>Содержание ребенка в семье опекуна (попечителя) и приемной семье, а также на вознаграждение, причитающееся приемному родителю</t>
  </si>
  <si>
    <t>Муниципальная программа "Развитие физичекой культуры спорта в муниципальном образовании Солонешенский район на 2014 - 2016 годы"</t>
  </si>
  <si>
    <t>Расходы на реализацию мероприятий муниципальных программ</t>
  </si>
  <si>
    <t>Иные дотации</t>
  </si>
  <si>
    <t>Дотации</t>
  </si>
  <si>
    <t>Дотации бюджетам поселений на поддержку мер по обеспечению сбалансированности бюджетов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</si>
  <si>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</si>
  <si>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</si>
  <si>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</si>
  <si>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</si>
  <si>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</si>
  <si>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>.</t>
  </si>
  <si>
    <t xml:space="preserve">р. 13. Обслуживание государственного и муниципального долга </t>
  </si>
  <si>
    <t>Мероприятия в области сельского хозяйства</t>
  </si>
  <si>
    <t>Отлов и содержание безнадзорных животных</t>
  </si>
  <si>
    <t>Межбюджетные трансферты общего характера бюджетам субъектов Российской Федерации и муниципальных образований</t>
  </si>
  <si>
    <t>98 0 00 00000</t>
  </si>
  <si>
    <t>Иные межбюджетные трансферты общего характера</t>
  </si>
  <si>
    <t>98 5 00 00000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</si>
  <si>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</si>
  <si>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98 5 00 60510</t>
  </si>
  <si>
    <t>Иные межбюджетные трансферты</t>
  </si>
  <si>
    <t>01 4 00 00000</t>
  </si>
  <si>
    <t>Жилищное хозяйство</t>
  </si>
  <si>
    <t>Благоустройство</t>
  </si>
  <si>
    <t xml:space="preserve"> Муниципальная программа "По противодействию злоупотреблению наркотиками и их незаконному обороту в муниципальном образовании  Солонешенский район на 2014 - 2018 годы"</t>
  </si>
  <si>
    <t>59 0 00 00000</t>
  </si>
  <si>
    <t>59 0 00 60990</t>
  </si>
  <si>
    <t>Функционирование комиссии по делам несовершеннолетних и защите их прав органов опеки и попечительства</t>
  </si>
  <si>
    <t>44 3 00 60990</t>
  </si>
  <si>
    <t>Осуществление государственных 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</si>
  <si>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>01 4 00 70110</t>
  </si>
  <si>
    <t>02 0 00 00000</t>
  </si>
  <si>
    <t>02 5 00 00000</t>
  </si>
  <si>
    <t>02 5 00 10870</t>
  </si>
  <si>
    <t>01 0 00 00000</t>
  </si>
  <si>
    <t>01 2 00 00000</t>
  </si>
  <si>
    <t>01 2 00 10110</t>
  </si>
  <si>
    <t>01 2 00 10130</t>
  </si>
  <si>
    <t>99 0 00 00000</t>
  </si>
  <si>
    <t>99 1 00 00000</t>
  </si>
  <si>
    <t>99 1 00 14100</t>
  </si>
  <si>
    <t>99 1 00 14110</t>
  </si>
  <si>
    <t>99 1 00 14120</t>
  </si>
  <si>
    <t>99 1 00 14130</t>
  </si>
  <si>
    <t>01 4 00 70060</t>
  </si>
  <si>
    <t>13 0 00 00000</t>
  </si>
  <si>
    <t>13 0 00 60990</t>
  </si>
  <si>
    <t>12 0 00 00000</t>
  </si>
  <si>
    <t>12 0 00 60990</t>
  </si>
  <si>
    <t>99 9 00 00000</t>
  </si>
  <si>
    <t>99 9 00 14710</t>
  </si>
  <si>
    <t>01 4 00 51180</t>
  </si>
  <si>
    <t>02 5 00 10860</t>
  </si>
  <si>
    <t>11 0 00 00000</t>
  </si>
  <si>
    <t>11 0 00 60990</t>
  </si>
  <si>
    <t>22 0 00 00000</t>
  </si>
  <si>
    <t>22 0 00 60990</t>
  </si>
  <si>
    <t>91 4  0000000</t>
  </si>
  <si>
    <t>91 4 0070400</t>
  </si>
  <si>
    <t>91 0 00 00000</t>
  </si>
  <si>
    <t>91 2 00 67270</t>
  </si>
  <si>
    <t>16 0 00 00000</t>
  </si>
  <si>
    <t>16 0 00 60990</t>
  </si>
  <si>
    <t>91 1 00 00000</t>
  </si>
  <si>
    <t>91 1 00 17380</t>
  </si>
  <si>
    <t>02 1 00 00000</t>
  </si>
  <si>
    <t>02 1 00 10390</t>
  </si>
  <si>
    <t>58 0 00 00000</t>
  </si>
  <si>
    <t>58 1 00 00000</t>
  </si>
  <si>
    <t>58 1 00 70900</t>
  </si>
  <si>
    <t>02 1 00 10400</t>
  </si>
  <si>
    <t>02 1 00 10420</t>
  </si>
  <si>
    <t>44 0 00 00000</t>
  </si>
  <si>
    <t>44 4 00 00000</t>
  </si>
  <si>
    <t>44 4 00 10420</t>
  </si>
  <si>
    <t>58 1 00 60990</t>
  </si>
  <si>
    <t>58 4 00 00000</t>
  </si>
  <si>
    <t>58 4 00 60990</t>
  </si>
  <si>
    <t>58 2 00 00000</t>
  </si>
  <si>
    <t>58 2 00 70910</t>
  </si>
  <si>
    <t xml:space="preserve">58 2 00 70930 </t>
  </si>
  <si>
    <t>01 4 00 70090</t>
  </si>
  <si>
    <t>02 5 00 10820</t>
  </si>
  <si>
    <t>50 0 00 00000</t>
  </si>
  <si>
    <t>58 3 00 00000</t>
  </si>
  <si>
    <t>58 3 0060990</t>
  </si>
  <si>
    <t>44 1 00 00000</t>
  </si>
  <si>
    <t>44 1 00 10530</t>
  </si>
  <si>
    <t>44 1 00 60990</t>
  </si>
  <si>
    <t>44 2 00 00000</t>
  </si>
  <si>
    <t>44 2 00 10560</t>
  </si>
  <si>
    <t>44 3 00 00000</t>
  </si>
  <si>
    <t>44 3 00 10570</t>
  </si>
  <si>
    <t>44 5 00 00000</t>
  </si>
  <si>
    <t>44 5 00 60990</t>
  </si>
  <si>
    <t>90 0 00 00000</t>
  </si>
  <si>
    <t>90 4 00 00000</t>
  </si>
  <si>
    <t>90 4 00 16270</t>
  </si>
  <si>
    <t>71 0 00 00000</t>
  </si>
  <si>
    <t>71 3 00 00000</t>
  </si>
  <si>
    <t>71 3 00 70700</t>
  </si>
  <si>
    <t>71 4 00 00000</t>
  </si>
  <si>
    <t>71 4 00 70800</t>
  </si>
  <si>
    <t>70 0 00 00000</t>
  </si>
  <si>
    <t>70 0 00 60990</t>
  </si>
  <si>
    <t>99 3 00 14070</t>
  </si>
  <si>
    <t>98 1 00 00000</t>
  </si>
  <si>
    <t>98 1 0060220</t>
  </si>
  <si>
    <t>98 2 00 00000</t>
  </si>
  <si>
    <t>98 2 00 60230</t>
  </si>
  <si>
    <t>40 0 00 00000</t>
  </si>
  <si>
    <t>40 0 00 60990</t>
  </si>
  <si>
    <t>14</t>
  </si>
  <si>
    <t>Муниципальная программа "Развитие сельского хозяйства Солонешенского района на 2016-2020 гг."</t>
  </si>
  <si>
    <t>Транспорт</t>
  </si>
  <si>
    <t>43 2 00 00000</t>
  </si>
  <si>
    <t>43 2 00 60990</t>
  </si>
  <si>
    <t>Муниципальная программа "Доступная среда для инвалидов на 2016- 2018 годы"</t>
  </si>
  <si>
    <t>50 0 00 60990</t>
  </si>
  <si>
    <t>58 2 00 60990</t>
  </si>
  <si>
    <t>Дополнительно образование детей</t>
  </si>
  <si>
    <t>67 0 00 00000</t>
  </si>
  <si>
    <t>67 0 00 60990</t>
  </si>
  <si>
    <t>14 5 00 00000</t>
  </si>
  <si>
    <t>14 5 00 60990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</si>
  <si>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</si>
  <si>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</si>
  <si>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</si>
  <si>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15 0 00 60990</t>
  </si>
  <si>
    <t>15 0 00 00000</t>
  </si>
  <si>
    <t>10 0 00 00000</t>
  </si>
  <si>
    <t>10 0 00 60990</t>
  </si>
  <si>
    <t xml:space="preserve">Муниципальная программа "Комплексное развитие транспортной инфраструктуры на территории муниципального образования Тополинский сельсовет Солонешенского района Алтайского края на 2017-2031 г.г." </t>
  </si>
  <si>
    <t>68 0 00 00000</t>
  </si>
  <si>
    <t>68 0 00  60990</t>
  </si>
  <si>
    <t>Муниципальная программа "Комплексное развитие транспортной инфраструктуры на территории муниципального образования сельское поселение Солонешенский сельсовет Солонешенского района Алтайского края на 2017-2031 г.г."</t>
  </si>
  <si>
    <t>Муниципальная программа "Модернизация объектов коммунальной инфраструктуры Солонешенского района на 2015 - 2020 годы"</t>
  </si>
  <si>
    <t>Муниципальная программа "Противодействие экстремизму и идеологии терроризма в Солонешенском районе" на 2017-2021 годы"</t>
  </si>
  <si>
    <t>Муниципальная программа "Обеспечение жильем или улучшение жилищных условий молодых семей на 2016- 2020 годы"</t>
  </si>
  <si>
    <t>Муниципальная программа "Демографическое развитие Солонешенского района на 2016-2018 годы"</t>
  </si>
  <si>
    <t>Бюджеты главных распорядителей бюджетных средств в 2019-2021 годах</t>
  </si>
  <si>
    <t>Муниципальная программа "Повышение качества жизни пожилых людей в Солонешенском районе на 2017-2020годы"</t>
  </si>
  <si>
    <t>71 0 00 60990</t>
  </si>
  <si>
    <t>44 4 00 60990</t>
  </si>
  <si>
    <t>58 2 00 S0992</t>
  </si>
  <si>
    <t>71 4 00 70801</t>
  </si>
  <si>
    <t>71 4 00 70802</t>
  </si>
  <si>
    <t>71 4 00 70803</t>
  </si>
  <si>
    <t xml:space="preserve">                                        Расходы бюджетного планирования на 2019-2021 годы</t>
  </si>
  <si>
    <t>Основные параметры бюджета муниципального образования Солонешенский район на 2019-2021 годы</t>
  </si>
  <si>
    <t>Субсидии на софинансирование части расходов местных бюджетов по оплате труда работников муниципальных учреждений</t>
  </si>
  <si>
    <t>72 1 00 00000</t>
  </si>
  <si>
    <t>72 1 00 70430</t>
  </si>
  <si>
    <t>Государственная программа Алтайского края "Развитие транспортной системы Алтайского края" на 2015-2022 годы</t>
  </si>
  <si>
    <t>Подпрограмма "Развитие дорожного хозяйства Алтайского края" государственной программы Алтайского края "Развитие транспортной системы Алтайского края" на 2015-2022 годы</t>
  </si>
  <si>
    <t>Капитальный ремонт и ремонт автомобильных дорог общего пользования местного значения</t>
  </si>
  <si>
    <t>17 0 00 00000</t>
  </si>
  <si>
    <t>17 2 00 00000</t>
  </si>
  <si>
    <t>17 2 00 71030</t>
  </si>
  <si>
    <t>Софинансирование капитального ремонта и ремонта автомобильных дорог общего пользования местного значения</t>
  </si>
  <si>
    <t>17 2 00 S1030</t>
  </si>
  <si>
    <t>Государственная программа Алтайского края "Обеспечение населения Алтайского края жилищно-коммунальными услугами" на 2014-2020 годы</t>
  </si>
  <si>
    <t>43 0 00 00000</t>
  </si>
  <si>
    <t xml:space="preserve">Субсидии муниципальным образованиям на обеспечение расчетов муниципальными учреждениями за потребленные топливно-энергетические ресурсы </t>
  </si>
  <si>
    <t>43 2 00 71190</t>
  </si>
  <si>
    <t>Закупка товаров, работ и услуг для муниципальных нужд на  приобретение угля</t>
  </si>
  <si>
    <t>Межбюджетные трансферты бюджетам поселений из бюджета муниципального района обеспечение расчетов муниципальными учреждениями за потребленные топливно-энергетические ресурсы</t>
  </si>
  <si>
    <t xml:space="preserve">Мероприятия,связанные с отдыхом и оздоровлением детей,находящихся в трудной жизненной ситуации </t>
  </si>
  <si>
    <t>58 5 00 00000</t>
  </si>
  <si>
    <t>Мероприятия по проведению оздоровительной кампании детей</t>
  </si>
  <si>
    <t>58 5 00 13210</t>
  </si>
  <si>
    <t>Березовский с/с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</si>
</sst>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0&quot;р.&quot;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F7FB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3" fillId="0" borderId="11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Fill="1" applyBorder="1" applyAlignment="1">
      <alignment horizontal="left" vertical="top" wrapText="1"/>
    </xf>
    <xf numFmtId="176" fontId="2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vertical="justify" wrapText="1"/>
    </xf>
    <xf numFmtId="49" fontId="1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vertical="justify" wrapText="1"/>
    </xf>
    <xf numFmtId="0" fontId="9" fillId="0" borderId="0" xfId="0" applyFont="1" applyAlignment="1">
      <alignment vertical="justify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/>
    </xf>
    <xf numFmtId="0" fontId="14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0" fontId="54" fillId="0" borderId="10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176" fontId="1" fillId="0" borderId="15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right"/>
    </xf>
    <xf numFmtId="0" fontId="4" fillId="0" borderId="2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81.25390625" style="0" customWidth="1"/>
    <col min="2" max="2" width="28.75390625" style="0" customWidth="1"/>
    <col min="3" max="3" width="31.625" style="0" customWidth="1"/>
    <col min="4" max="4" width="32.25390625" style="0" customWidth="1"/>
  </cols>
  <sheetData>
    <row r="1" spans="1:2" ht="12.75">
      <c r="A1" s="32"/>
      <c r="B1" s="32">
        <v>1</v>
      </c>
    </row>
    <row r="3" ht="12.75">
      <c r="D3" t="s">
        <v>164</v>
      </c>
    </row>
    <row r="4" ht="25.5">
      <c r="D4" s="76" t="s">
        <v>165</v>
      </c>
    </row>
    <row r="5" ht="12.75">
      <c r="D5" t="s">
        <v>166</v>
      </c>
    </row>
    <row r="7" spans="1:4" ht="12.75" customHeight="1">
      <c r="A7" s="90" t="s">
        <v>355</v>
      </c>
      <c r="B7" s="90"/>
      <c r="C7" s="90"/>
      <c r="D7" s="90"/>
    </row>
    <row r="8" spans="1:4" ht="14.25" customHeight="1" thickBot="1">
      <c r="A8" s="91" t="s">
        <v>2</v>
      </c>
      <c r="B8" s="91"/>
      <c r="C8" s="91"/>
      <c r="D8" s="91"/>
    </row>
    <row r="9" spans="1:4" ht="15.75" customHeight="1" thickBot="1">
      <c r="A9" s="92" t="s">
        <v>3</v>
      </c>
      <c r="B9" s="95" t="s">
        <v>4</v>
      </c>
      <c r="C9" s="96"/>
      <c r="D9" s="97"/>
    </row>
    <row r="10" spans="1:4" ht="15.75" thickBot="1">
      <c r="A10" s="93"/>
      <c r="B10" s="3" t="s">
        <v>0</v>
      </c>
      <c r="C10" s="3" t="s">
        <v>5</v>
      </c>
      <c r="D10" s="3" t="s">
        <v>6</v>
      </c>
    </row>
    <row r="11" spans="1:4" ht="13.5" customHeight="1" thickBot="1">
      <c r="A11" s="94"/>
      <c r="B11" s="3">
        <v>2019</v>
      </c>
      <c r="C11" s="3">
        <v>2020</v>
      </c>
      <c r="D11" s="3">
        <v>2021</v>
      </c>
    </row>
    <row r="12" spans="1:4" s="75" customFormat="1" ht="15.75" thickBot="1">
      <c r="A12" s="11" t="s">
        <v>27</v>
      </c>
      <c r="B12" s="3">
        <v>203344.3</v>
      </c>
      <c r="C12" s="3">
        <v>178280.66</v>
      </c>
      <c r="D12" s="3">
        <v>182847.65</v>
      </c>
    </row>
    <row r="13" spans="1:4" s="75" customFormat="1" ht="15.75" thickBot="1">
      <c r="A13" s="11" t="s">
        <v>28</v>
      </c>
      <c r="B13" s="67">
        <v>203344.3</v>
      </c>
      <c r="C13" s="67">
        <v>178280.66</v>
      </c>
      <c r="D13" s="67">
        <v>182847.65</v>
      </c>
    </row>
    <row r="14" spans="1:4" s="75" customFormat="1" ht="15.75" thickBot="1">
      <c r="A14" s="4" t="s">
        <v>97</v>
      </c>
      <c r="B14" s="3">
        <f>B16+B17+B18</f>
        <v>187649.7</v>
      </c>
      <c r="C14" s="3">
        <v>161613</v>
      </c>
      <c r="D14" s="3">
        <v>165146.6</v>
      </c>
    </row>
    <row r="15" spans="1:4" s="75" customFormat="1" ht="9.75" customHeight="1">
      <c r="A15" s="8" t="s">
        <v>7</v>
      </c>
      <c r="B15" s="72"/>
      <c r="C15" s="72"/>
      <c r="D15" s="72"/>
    </row>
    <row r="16" spans="1:4" s="75" customFormat="1" ht="15.75" thickBot="1">
      <c r="A16" s="5" t="s">
        <v>29</v>
      </c>
      <c r="B16" s="67">
        <v>30741.7</v>
      </c>
      <c r="C16" s="67">
        <v>32617</v>
      </c>
      <c r="D16" s="67">
        <v>34607</v>
      </c>
    </row>
    <row r="17" spans="1:4" s="75" customFormat="1" ht="15.75" thickBot="1">
      <c r="A17" s="5" t="s">
        <v>30</v>
      </c>
      <c r="B17" s="67">
        <v>6022</v>
      </c>
      <c r="C17" s="67">
        <v>6390</v>
      </c>
      <c r="D17" s="67">
        <v>6780</v>
      </c>
    </row>
    <row r="18" spans="1:4" ht="15.75" thickBot="1">
      <c r="A18" s="5" t="s">
        <v>31</v>
      </c>
      <c r="B18" s="67">
        <f>B20</f>
        <v>150886</v>
      </c>
      <c r="C18" s="67">
        <v>122606</v>
      </c>
      <c r="D18" s="67">
        <v>123759.6</v>
      </c>
    </row>
    <row r="19" spans="1:4" ht="13.5" customHeight="1">
      <c r="A19" s="8" t="s">
        <v>1</v>
      </c>
      <c r="B19" s="63"/>
      <c r="C19" s="72"/>
      <c r="D19" s="72"/>
    </row>
    <row r="20" spans="1:4" ht="15.75" thickBot="1">
      <c r="A20" s="5" t="s">
        <v>99</v>
      </c>
      <c r="B20" s="67">
        <v>150886</v>
      </c>
      <c r="C20" s="67">
        <v>122606</v>
      </c>
      <c r="D20" s="67">
        <v>123759.6</v>
      </c>
    </row>
    <row r="21" spans="1:4" ht="15.75" thickBot="1">
      <c r="A21" s="5" t="s">
        <v>100</v>
      </c>
      <c r="B21" s="3">
        <v>187649.7</v>
      </c>
      <c r="C21" s="3">
        <v>161613</v>
      </c>
      <c r="D21" s="3">
        <v>165146.6</v>
      </c>
    </row>
    <row r="22" spans="1:4" ht="15.75" thickBot="1">
      <c r="A22" s="5" t="s">
        <v>101</v>
      </c>
      <c r="B22" s="72">
        <v>0</v>
      </c>
      <c r="C22" s="72">
        <v>0</v>
      </c>
      <c r="D22" s="72">
        <v>0</v>
      </c>
    </row>
    <row r="23" spans="1:4" ht="30.75" customHeight="1" thickBot="1">
      <c r="A23" s="33" t="s">
        <v>168</v>
      </c>
      <c r="B23" s="87" t="s">
        <v>167</v>
      </c>
      <c r="C23" s="88"/>
      <c r="D23" s="89"/>
    </row>
    <row r="24" spans="1:4" ht="15" customHeight="1" thickBot="1">
      <c r="A24" s="4" t="s">
        <v>98</v>
      </c>
      <c r="B24" s="73">
        <v>187306</v>
      </c>
      <c r="C24" s="67">
        <v>161613</v>
      </c>
      <c r="D24" s="67">
        <v>165146.6</v>
      </c>
    </row>
    <row r="25" spans="1:4" ht="10.5" customHeight="1" hidden="1">
      <c r="A25" s="8" t="s">
        <v>1</v>
      </c>
      <c r="B25" s="63"/>
      <c r="C25" s="63"/>
      <c r="D25" s="63"/>
    </row>
    <row r="26" spans="1:4" ht="13.5" customHeight="1" thickBot="1">
      <c r="A26" s="5" t="s">
        <v>32</v>
      </c>
      <c r="B26" s="73">
        <v>1565.3</v>
      </c>
      <c r="C26" s="73">
        <v>1565.3</v>
      </c>
      <c r="D26" s="73">
        <v>1565.3</v>
      </c>
    </row>
    <row r="27" spans="1:4" ht="15.75" thickBot="1">
      <c r="A27" s="10" t="s">
        <v>377</v>
      </c>
      <c r="B27" s="70">
        <v>242.7</v>
      </c>
      <c r="C27" s="70">
        <v>242.7</v>
      </c>
      <c r="D27" s="70">
        <v>242.7</v>
      </c>
    </row>
    <row r="28" spans="1:4" ht="15.75" thickBot="1">
      <c r="A28" s="10" t="s">
        <v>20</v>
      </c>
      <c r="B28" s="70">
        <v>235.6</v>
      </c>
      <c r="C28" s="70">
        <v>235.6</v>
      </c>
      <c r="D28" s="70">
        <v>235.6</v>
      </c>
    </row>
    <row r="29" spans="1:4" ht="15.75" thickBot="1">
      <c r="A29" s="10" t="s">
        <v>21</v>
      </c>
      <c r="B29" s="70">
        <v>240.5</v>
      </c>
      <c r="C29" s="70">
        <v>240.5</v>
      </c>
      <c r="D29" s="70">
        <v>240.5</v>
      </c>
    </row>
    <row r="30" spans="1:4" ht="15.75" thickBot="1">
      <c r="A30" s="10" t="s">
        <v>22</v>
      </c>
      <c r="B30" s="70">
        <v>188.6</v>
      </c>
      <c r="C30" s="70">
        <v>188.6</v>
      </c>
      <c r="D30" s="70">
        <v>188.6</v>
      </c>
    </row>
    <row r="31" spans="1:4" ht="15.75" thickBot="1">
      <c r="A31" s="10" t="s">
        <v>23</v>
      </c>
      <c r="B31" s="70">
        <v>191.5</v>
      </c>
      <c r="C31" s="70">
        <v>191.5</v>
      </c>
      <c r="D31" s="70">
        <v>191.5</v>
      </c>
    </row>
    <row r="32" spans="1:4" ht="15.75" thickBot="1">
      <c r="A32" s="10" t="s">
        <v>24</v>
      </c>
      <c r="B32" s="70">
        <v>243.9</v>
      </c>
      <c r="C32" s="70">
        <v>243.9</v>
      </c>
      <c r="D32" s="70">
        <v>243.9</v>
      </c>
    </row>
    <row r="33" spans="1:4" ht="15.75" thickBot="1">
      <c r="A33" s="10" t="s">
        <v>25</v>
      </c>
      <c r="B33" s="70">
        <v>222.5</v>
      </c>
      <c r="C33" s="70">
        <v>222.5</v>
      </c>
      <c r="D33" s="70">
        <v>222.5</v>
      </c>
    </row>
    <row r="34" spans="1:4" ht="15.75" thickBot="1">
      <c r="A34" s="4" t="s">
        <v>102</v>
      </c>
      <c r="B34" s="67">
        <f>B14-B24</f>
        <v>343.70000000001164</v>
      </c>
      <c r="C34" s="67">
        <f>C14-C24</f>
        <v>0</v>
      </c>
      <c r="D34" s="67">
        <f>D14-D24</f>
        <v>0</v>
      </c>
    </row>
    <row r="35" spans="1:4" ht="15.75" thickBot="1">
      <c r="A35" s="4" t="s">
        <v>103</v>
      </c>
      <c r="B35" s="62"/>
      <c r="C35" s="62"/>
      <c r="D35" s="62"/>
    </row>
    <row r="36" spans="1:4" ht="13.5" customHeight="1" thickBot="1">
      <c r="A36" s="4" t="s">
        <v>104</v>
      </c>
      <c r="B36" s="64"/>
      <c r="C36" s="64"/>
      <c r="D36" s="64"/>
    </row>
    <row r="37" spans="1:4" ht="15.75" thickBot="1">
      <c r="A37" s="9" t="s">
        <v>26</v>
      </c>
      <c r="B37" s="70">
        <v>7762</v>
      </c>
      <c r="C37" s="70">
        <v>6699</v>
      </c>
      <c r="D37" s="70">
        <v>6833</v>
      </c>
    </row>
    <row r="38" spans="1:4" ht="15" customHeight="1" thickBot="1">
      <c r="A38" s="5" t="s">
        <v>105</v>
      </c>
      <c r="B38" s="3"/>
      <c r="C38" s="3"/>
      <c r="D38" s="3"/>
    </row>
    <row r="39" spans="1:4" ht="12.75">
      <c r="A39" s="6"/>
      <c r="B39" s="7"/>
      <c r="C39" s="7"/>
      <c r="D39" s="7"/>
    </row>
    <row r="40" spans="1:4" ht="12.75">
      <c r="A40" s="6"/>
      <c r="B40" s="7"/>
      <c r="C40" s="7"/>
      <c r="D40" s="7"/>
    </row>
  </sheetData>
  <sheetProtection/>
  <mergeCells count="5">
    <mergeCell ref="B23:D23"/>
    <mergeCell ref="A7:D7"/>
    <mergeCell ref="A8:D8"/>
    <mergeCell ref="A9:A11"/>
    <mergeCell ref="B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28.75390625" style="0" customWidth="1"/>
    <col min="2" max="2" width="47.625" style="0" customWidth="1"/>
    <col min="3" max="3" width="16.625" style="0" customWidth="1"/>
    <col min="4" max="4" width="16.00390625" style="0" customWidth="1"/>
    <col min="5" max="5" width="16.875" style="0" customWidth="1"/>
  </cols>
  <sheetData>
    <row r="1" ht="12.75">
      <c r="B1">
        <v>2</v>
      </c>
    </row>
    <row r="3" spans="1:5" ht="15.75">
      <c r="A3" s="90" t="s">
        <v>346</v>
      </c>
      <c r="B3" s="90"/>
      <c r="C3" s="90"/>
      <c r="D3" s="90"/>
      <c r="E3" s="90"/>
    </row>
    <row r="4" ht="15.75">
      <c r="A4" s="1"/>
    </row>
    <row r="5" spans="1:5" ht="15.75">
      <c r="A5" s="98" t="s">
        <v>2</v>
      </c>
      <c r="B5" s="98"/>
      <c r="C5" s="98"/>
      <c r="D5" s="98"/>
      <c r="E5" s="98"/>
    </row>
    <row r="6" spans="1:5" ht="15.75">
      <c r="A6" s="99" t="s">
        <v>8</v>
      </c>
      <c r="B6" s="99" t="s">
        <v>9</v>
      </c>
      <c r="C6" s="102" t="s">
        <v>4</v>
      </c>
      <c r="D6" s="102"/>
      <c r="E6" s="102"/>
    </row>
    <row r="7" spans="1:5" ht="15.75">
      <c r="A7" s="100"/>
      <c r="B7" s="100"/>
      <c r="C7" s="39" t="s">
        <v>0</v>
      </c>
      <c r="D7" s="39" t="s">
        <v>5</v>
      </c>
      <c r="E7" s="39" t="s">
        <v>6</v>
      </c>
    </row>
    <row r="8" spans="1:5" ht="15.75">
      <c r="A8" s="100"/>
      <c r="B8" s="100"/>
      <c r="C8" s="39">
        <v>2019</v>
      </c>
      <c r="D8" s="39">
        <v>2020</v>
      </c>
      <c r="E8" s="39">
        <v>2021</v>
      </c>
    </row>
    <row r="9" spans="1:5" ht="15.75">
      <c r="A9" s="101"/>
      <c r="B9" s="101"/>
      <c r="C9" s="39" t="s">
        <v>10</v>
      </c>
      <c r="D9" s="39" t="s">
        <v>10</v>
      </c>
      <c r="E9" s="39" t="s">
        <v>10</v>
      </c>
    </row>
    <row r="10" spans="1:5" ht="15.75">
      <c r="A10" s="15" t="s">
        <v>13</v>
      </c>
      <c r="B10" s="15" t="s">
        <v>14</v>
      </c>
      <c r="C10" s="71">
        <v>6961.6</v>
      </c>
      <c r="D10" s="71">
        <v>8228.3</v>
      </c>
      <c r="E10" s="71">
        <v>9004.2</v>
      </c>
    </row>
    <row r="11" spans="1:5" ht="15.75">
      <c r="A11" s="15"/>
      <c r="B11" s="15" t="s">
        <v>114</v>
      </c>
      <c r="C11" s="71">
        <v>429.9</v>
      </c>
      <c r="D11" s="71">
        <v>429.9</v>
      </c>
      <c r="E11" s="71">
        <v>429.9</v>
      </c>
    </row>
    <row r="12" spans="1:5" ht="31.5">
      <c r="A12" s="15"/>
      <c r="B12" s="15" t="s">
        <v>15</v>
      </c>
      <c r="C12" s="71">
        <v>15.3</v>
      </c>
      <c r="D12" s="71">
        <v>15.3</v>
      </c>
      <c r="E12" s="71">
        <v>15.3</v>
      </c>
    </row>
    <row r="13" spans="1:5" ht="15.75">
      <c r="A13" s="15"/>
      <c r="B13" s="15" t="s">
        <v>162</v>
      </c>
      <c r="C13" s="71">
        <v>1148.6</v>
      </c>
      <c r="D13" s="71">
        <v>1627.1</v>
      </c>
      <c r="E13" s="71">
        <v>1627.1</v>
      </c>
    </row>
    <row r="14" spans="1:5" ht="15.75">
      <c r="A14" s="15"/>
      <c r="B14" s="15" t="s">
        <v>115</v>
      </c>
      <c r="C14" s="71">
        <v>3344.1</v>
      </c>
      <c r="D14" s="71">
        <v>2667.6</v>
      </c>
      <c r="E14" s="71">
        <v>2667.6</v>
      </c>
    </row>
    <row r="15" spans="1:5" ht="15.75">
      <c r="A15" s="15"/>
      <c r="B15" s="15" t="s">
        <v>163</v>
      </c>
      <c r="C15" s="71">
        <v>140</v>
      </c>
      <c r="D15" s="71">
        <v>140</v>
      </c>
      <c r="E15" s="71">
        <v>140</v>
      </c>
    </row>
    <row r="16" spans="1:5" ht="31.5">
      <c r="A16" s="15" t="s">
        <v>216</v>
      </c>
      <c r="B16" s="15" t="s">
        <v>217</v>
      </c>
      <c r="C16" s="71">
        <v>10</v>
      </c>
      <c r="D16" s="71">
        <v>10</v>
      </c>
      <c r="E16" s="71">
        <v>10</v>
      </c>
    </row>
    <row r="17" spans="1:5" ht="47.25">
      <c r="A17" s="15"/>
      <c r="B17" s="15" t="s">
        <v>107</v>
      </c>
      <c r="C17" s="71">
        <v>1494.1</v>
      </c>
      <c r="D17" s="71">
        <v>1508.4</v>
      </c>
      <c r="E17" s="71">
        <v>1508.4</v>
      </c>
    </row>
    <row r="18" spans="1:5" ht="15.75">
      <c r="A18" s="15" t="s">
        <v>33</v>
      </c>
      <c r="B18" s="15" t="s">
        <v>106</v>
      </c>
      <c r="C18" s="71">
        <v>2454.4</v>
      </c>
      <c r="D18" s="71">
        <v>2230.7</v>
      </c>
      <c r="E18" s="71">
        <v>2266.7</v>
      </c>
    </row>
    <row r="19" spans="1:5" ht="15.75">
      <c r="A19" s="15"/>
      <c r="B19" s="15" t="s">
        <v>163</v>
      </c>
      <c r="C19" s="71">
        <v>19901.6</v>
      </c>
      <c r="D19" s="71">
        <v>17384.2</v>
      </c>
      <c r="E19" s="71">
        <v>15788.9</v>
      </c>
    </row>
    <row r="20" spans="1:5" ht="15.75">
      <c r="A20" s="15" t="s">
        <v>34</v>
      </c>
      <c r="B20" s="15" t="s">
        <v>17</v>
      </c>
      <c r="C20" s="71">
        <v>121884.5</v>
      </c>
      <c r="D20" s="71">
        <v>99586.8</v>
      </c>
      <c r="E20" s="71">
        <v>103493.2</v>
      </c>
    </row>
    <row r="21" spans="1:5" ht="15.75">
      <c r="A21" s="15"/>
      <c r="B21" s="15" t="s">
        <v>113</v>
      </c>
      <c r="C21" s="71">
        <v>7562</v>
      </c>
      <c r="D21" s="71">
        <v>7771</v>
      </c>
      <c r="E21" s="71">
        <v>7771</v>
      </c>
    </row>
    <row r="22" spans="1:5" ht="15.75">
      <c r="A22" s="15" t="s">
        <v>35</v>
      </c>
      <c r="B22" s="15" t="s">
        <v>14</v>
      </c>
      <c r="C22" s="71">
        <v>13542.8</v>
      </c>
      <c r="D22" s="71">
        <v>10542.2</v>
      </c>
      <c r="E22" s="71">
        <v>10669.8</v>
      </c>
    </row>
    <row r="23" spans="1:5" ht="31.5">
      <c r="A23" s="15"/>
      <c r="B23" s="15" t="s">
        <v>15</v>
      </c>
      <c r="C23" s="71">
        <v>1462.3</v>
      </c>
      <c r="D23" s="71">
        <v>1101.9</v>
      </c>
      <c r="E23" s="71">
        <v>1267</v>
      </c>
    </row>
    <row r="24" spans="1:5" ht="15.75">
      <c r="A24" s="15"/>
      <c r="B24" s="15" t="s">
        <v>16</v>
      </c>
      <c r="C24" s="71">
        <v>3633.8</v>
      </c>
      <c r="D24" s="71">
        <v>2783.3</v>
      </c>
      <c r="E24" s="71">
        <v>2901.2</v>
      </c>
    </row>
    <row r="25" spans="1:5" ht="15.75">
      <c r="A25" s="15"/>
      <c r="B25" s="15" t="s">
        <v>115</v>
      </c>
      <c r="C25" s="71">
        <v>1500</v>
      </c>
      <c r="D25" s="71">
        <v>3050</v>
      </c>
      <c r="E25" s="71">
        <v>3050</v>
      </c>
    </row>
    <row r="26" spans="1:5" ht="15.75">
      <c r="A26" s="15"/>
      <c r="B26" s="15" t="s">
        <v>116</v>
      </c>
      <c r="C26" s="71">
        <v>1256</v>
      </c>
      <c r="D26" s="71">
        <v>1696.3</v>
      </c>
      <c r="E26" s="71">
        <v>1696.3</v>
      </c>
    </row>
    <row r="27" spans="1:5" ht="15.75">
      <c r="A27" s="15"/>
      <c r="B27" s="15" t="s">
        <v>12</v>
      </c>
      <c r="C27" s="71">
        <v>70</v>
      </c>
      <c r="D27" s="71">
        <v>350</v>
      </c>
      <c r="E27" s="71">
        <v>350</v>
      </c>
    </row>
    <row r="28" spans="1:5" ht="15.75">
      <c r="A28" s="15"/>
      <c r="B28" s="15" t="s">
        <v>117</v>
      </c>
      <c r="C28" s="71">
        <v>195</v>
      </c>
      <c r="D28" s="71">
        <v>190</v>
      </c>
      <c r="E28" s="71">
        <v>190</v>
      </c>
    </row>
    <row r="29" spans="1:5" ht="15.75">
      <c r="A29" s="15"/>
      <c r="B29" s="15" t="s">
        <v>108</v>
      </c>
      <c r="C29" s="71">
        <v>300</v>
      </c>
      <c r="D29" s="71">
        <v>300</v>
      </c>
      <c r="E29" s="71">
        <v>300</v>
      </c>
    </row>
    <row r="30" spans="1:5" ht="17.25" customHeight="1">
      <c r="A30" s="15" t="s">
        <v>11</v>
      </c>
      <c r="B30" s="15"/>
      <c r="C30" s="71">
        <f>SUM(C10:C29)</f>
        <v>187305.99999999997</v>
      </c>
      <c r="D30" s="71">
        <f>SUM(D10:D29)</f>
        <v>161612.99999999997</v>
      </c>
      <c r="E30" s="71">
        <f>SUM(E10:E29)</f>
        <v>165146.59999999998</v>
      </c>
    </row>
    <row r="31" spans="1:5" ht="78.75">
      <c r="A31" s="15" t="s">
        <v>18</v>
      </c>
      <c r="B31" s="15"/>
      <c r="C31" s="71">
        <f>C32+C33+C34+C35+C36+C37+C38+C39+C40+C41+C42+C43</f>
        <v>187306</v>
      </c>
      <c r="D31" s="71">
        <f>D32+D33+D34+D35+D36+D37+D38+D39+D40+D41+D42+D43</f>
        <v>161613</v>
      </c>
      <c r="E31" s="71">
        <f>E32+E33+E34+E35+E36+E37+E38+E39+E40+E41+E42+E43</f>
        <v>165146.59999999998</v>
      </c>
    </row>
    <row r="32" spans="1:5" ht="15.75">
      <c r="A32" s="15"/>
      <c r="B32" s="15" t="s">
        <v>14</v>
      </c>
      <c r="C32" s="71">
        <f>C10+C22</f>
        <v>20504.4</v>
      </c>
      <c r="D32" s="71">
        <f>D10+D22</f>
        <v>18770.5</v>
      </c>
      <c r="E32" s="71">
        <f>E10+E22</f>
        <v>19674</v>
      </c>
    </row>
    <row r="33" spans="1:5" ht="15.75">
      <c r="A33" s="15"/>
      <c r="B33" s="15" t="s">
        <v>114</v>
      </c>
      <c r="C33" s="71">
        <f>C11</f>
        <v>429.9</v>
      </c>
      <c r="D33" s="71">
        <f>D11</f>
        <v>429.9</v>
      </c>
      <c r="E33" s="71">
        <f>E11</f>
        <v>429.9</v>
      </c>
    </row>
    <row r="34" spans="1:5" ht="31.5">
      <c r="A34" s="15"/>
      <c r="B34" s="15" t="s">
        <v>15</v>
      </c>
      <c r="C34" s="71">
        <f>C23+C12</f>
        <v>1477.6</v>
      </c>
      <c r="D34" s="71">
        <f>D23+D12</f>
        <v>1117.2</v>
      </c>
      <c r="E34" s="71">
        <f>E23+E12</f>
        <v>1282.3</v>
      </c>
    </row>
    <row r="35" spans="1:5" ht="15.75">
      <c r="A35" s="15"/>
      <c r="B35" s="15" t="s">
        <v>16</v>
      </c>
      <c r="C35" s="71">
        <f>C13+C24</f>
        <v>4782.4</v>
      </c>
      <c r="D35" s="71">
        <f>D13+D24</f>
        <v>4410.4</v>
      </c>
      <c r="E35" s="71">
        <f>E13+E24</f>
        <v>4528.299999999999</v>
      </c>
    </row>
    <row r="36" spans="1:5" ht="15.75">
      <c r="A36" s="15"/>
      <c r="B36" s="15" t="s">
        <v>115</v>
      </c>
      <c r="C36" s="71">
        <f>C25+C14</f>
        <v>4844.1</v>
      </c>
      <c r="D36" s="71">
        <f>D25+D14</f>
        <v>5717.6</v>
      </c>
      <c r="E36" s="71">
        <f>E25+E14</f>
        <v>5717.6</v>
      </c>
    </row>
    <row r="37" spans="1:5" ht="15.75">
      <c r="A37" s="15"/>
      <c r="B37" s="15" t="s">
        <v>17</v>
      </c>
      <c r="C37" s="71">
        <f>C18+C20+C26</f>
        <v>125594.9</v>
      </c>
      <c r="D37" s="71">
        <f>D18+D20+D26</f>
        <v>103513.8</v>
      </c>
      <c r="E37" s="71">
        <f>E18+E20+E26</f>
        <v>107456.2</v>
      </c>
    </row>
    <row r="38" spans="1:5" ht="15.75">
      <c r="A38" s="15"/>
      <c r="B38" s="15" t="s">
        <v>163</v>
      </c>
      <c r="C38" s="71">
        <f>C19+C15</f>
        <v>20041.6</v>
      </c>
      <c r="D38" s="71">
        <f>D19+D15</f>
        <v>17524.2</v>
      </c>
      <c r="E38" s="71">
        <f>E19+E15</f>
        <v>15928.9</v>
      </c>
    </row>
    <row r="39" spans="1:5" ht="15.75">
      <c r="A39" s="15"/>
      <c r="B39" s="15" t="s">
        <v>12</v>
      </c>
      <c r="C39" s="71">
        <f>C21+C27</f>
        <v>7632</v>
      </c>
      <c r="D39" s="71">
        <f>D21+D27</f>
        <v>8121</v>
      </c>
      <c r="E39" s="71">
        <f>E21+E27</f>
        <v>8121</v>
      </c>
    </row>
    <row r="40" spans="1:5" ht="15.75">
      <c r="A40" s="15"/>
      <c r="B40" s="15" t="s">
        <v>19</v>
      </c>
      <c r="C40" s="71">
        <f aca="true" t="shared" si="0" ref="C40:E41">C28</f>
        <v>195</v>
      </c>
      <c r="D40" s="71">
        <f>D28</f>
        <v>190</v>
      </c>
      <c r="E40" s="71">
        <f t="shared" si="0"/>
        <v>190</v>
      </c>
    </row>
    <row r="41" spans="1:5" ht="15.75">
      <c r="A41" s="15"/>
      <c r="B41" s="15" t="s">
        <v>108</v>
      </c>
      <c r="C41" s="71">
        <f t="shared" si="0"/>
        <v>300</v>
      </c>
      <c r="D41" s="71">
        <f>D29</f>
        <v>300</v>
      </c>
      <c r="E41" s="71">
        <f t="shared" si="0"/>
        <v>300</v>
      </c>
    </row>
    <row r="42" spans="1:5" ht="31.5">
      <c r="A42" s="15"/>
      <c r="B42" s="15" t="s">
        <v>217</v>
      </c>
      <c r="C42" s="71">
        <f aca="true" t="shared" si="1" ref="C42:E43">C16</f>
        <v>10</v>
      </c>
      <c r="D42" s="71">
        <f>D16</f>
        <v>10</v>
      </c>
      <c r="E42" s="71">
        <f t="shared" si="1"/>
        <v>10</v>
      </c>
    </row>
    <row r="43" spans="1:5" ht="47.25">
      <c r="A43" s="15"/>
      <c r="B43" s="15" t="s">
        <v>107</v>
      </c>
      <c r="C43" s="71">
        <f t="shared" si="1"/>
        <v>1494.1</v>
      </c>
      <c r="D43" s="71">
        <f>D17</f>
        <v>1508.4</v>
      </c>
      <c r="E43" s="71">
        <f t="shared" si="1"/>
        <v>1508.4</v>
      </c>
    </row>
    <row r="47" ht="15.75">
      <c r="A47" s="2"/>
    </row>
    <row r="48" ht="15.75">
      <c r="A48" s="2"/>
    </row>
    <row r="49" ht="114" customHeight="1"/>
    <row r="50" ht="12.75" hidden="1"/>
  </sheetData>
  <sheetProtection/>
  <mergeCells count="5">
    <mergeCell ref="A3:E3"/>
    <mergeCell ref="A5:E5"/>
    <mergeCell ref="A6:A9"/>
    <mergeCell ref="B6:B9"/>
    <mergeCell ref="C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6"/>
  <sheetViews>
    <sheetView tabSelected="1" zoomScalePageLayoutView="0" workbookViewId="0" topLeftCell="A1">
      <selection activeCell="E403" sqref="E403"/>
    </sheetView>
  </sheetViews>
  <sheetFormatPr defaultColWidth="9.00390625" defaultRowHeight="12.75"/>
  <cols>
    <col min="1" max="1" width="80.00390625" style="0" customWidth="1"/>
    <col min="2" max="2" width="4.00390625" style="0" customWidth="1"/>
    <col min="3" max="3" width="3.25390625" style="0" customWidth="1"/>
    <col min="4" max="4" width="14.375" style="0" customWidth="1"/>
    <col min="5" max="5" width="4.375" style="0" customWidth="1"/>
    <col min="6" max="6" width="15.625" style="0" customWidth="1"/>
    <col min="7" max="7" width="11.00390625" style="0" customWidth="1"/>
    <col min="8" max="8" width="10.75390625" style="66" customWidth="1"/>
  </cols>
  <sheetData>
    <row r="1" ht="12.75">
      <c r="A1">
        <v>3</v>
      </c>
    </row>
    <row r="2" spans="1:8" ht="18.75">
      <c r="A2" s="103" t="s">
        <v>354</v>
      </c>
      <c r="B2" s="103"/>
      <c r="C2" s="103"/>
      <c r="D2" s="103"/>
      <c r="E2" s="103"/>
      <c r="F2" s="103"/>
      <c r="G2" s="14"/>
      <c r="H2" s="86"/>
    </row>
    <row r="3" spans="1:8" ht="18.75">
      <c r="A3" s="13"/>
      <c r="B3" s="14"/>
      <c r="C3" s="14"/>
      <c r="D3" s="14"/>
      <c r="E3" s="14"/>
      <c r="F3" s="14"/>
      <c r="G3" s="108" t="s">
        <v>36</v>
      </c>
      <c r="H3" s="108"/>
    </row>
    <row r="4" spans="1:8" ht="18.75" customHeight="1">
      <c r="A4" s="104" t="s">
        <v>37</v>
      </c>
      <c r="B4" s="104" t="s">
        <v>38</v>
      </c>
      <c r="C4" s="104" t="s">
        <v>39</v>
      </c>
      <c r="D4" s="104" t="s">
        <v>40</v>
      </c>
      <c r="E4" s="104" t="s">
        <v>41</v>
      </c>
      <c r="F4" s="105" t="s">
        <v>96</v>
      </c>
      <c r="G4" s="106"/>
      <c r="H4" s="107"/>
    </row>
    <row r="5" spans="1:9" ht="15.75">
      <c r="A5" s="104"/>
      <c r="B5" s="104"/>
      <c r="C5" s="104"/>
      <c r="D5" s="104"/>
      <c r="E5" s="104"/>
      <c r="F5" s="31">
        <v>2019</v>
      </c>
      <c r="G5" s="31">
        <v>2020</v>
      </c>
      <c r="H5" s="31">
        <v>2021</v>
      </c>
      <c r="I5" s="12"/>
    </row>
    <row r="6" spans="1:8" ht="15.75">
      <c r="A6" s="17" t="s">
        <v>42</v>
      </c>
      <c r="B6" s="18" t="s">
        <v>43</v>
      </c>
      <c r="C6" s="19"/>
      <c r="D6" s="19"/>
      <c r="E6" s="19"/>
      <c r="F6" s="16">
        <f>F7+F12+F30+F40+F50+F27</f>
        <v>20504.4</v>
      </c>
      <c r="G6" s="16">
        <f>G7+G12+G27+G34+G44</f>
        <v>18770.5</v>
      </c>
      <c r="H6" s="16">
        <f>H7+H12+H27+H34+H44</f>
        <v>19674</v>
      </c>
    </row>
    <row r="7" spans="1:8" ht="47.25">
      <c r="A7" s="21" t="s">
        <v>47</v>
      </c>
      <c r="B7" s="22" t="s">
        <v>43</v>
      </c>
      <c r="C7" s="22" t="s">
        <v>48</v>
      </c>
      <c r="D7" s="22"/>
      <c r="E7" s="22"/>
      <c r="F7" s="25">
        <f aca="true" t="shared" si="0" ref="F7:H10">F8</f>
        <v>6</v>
      </c>
      <c r="G7" s="25">
        <f t="shared" si="0"/>
        <v>6</v>
      </c>
      <c r="H7" s="25">
        <f t="shared" si="0"/>
        <v>6</v>
      </c>
    </row>
    <row r="8" spans="1:8" ht="47.25">
      <c r="A8" s="21" t="s">
        <v>44</v>
      </c>
      <c r="B8" s="22" t="s">
        <v>43</v>
      </c>
      <c r="C8" s="22" t="s">
        <v>48</v>
      </c>
      <c r="D8" s="22" t="s">
        <v>240</v>
      </c>
      <c r="E8" s="22"/>
      <c r="F8" s="25">
        <f t="shared" si="0"/>
        <v>6</v>
      </c>
      <c r="G8" s="25">
        <f t="shared" si="0"/>
        <v>6</v>
      </c>
      <c r="H8" s="25">
        <f t="shared" si="0"/>
        <v>6</v>
      </c>
    </row>
    <row r="9" spans="1:8" ht="15.75">
      <c r="A9" s="21" t="s">
        <v>118</v>
      </c>
      <c r="B9" s="22" t="s">
        <v>43</v>
      </c>
      <c r="C9" s="22" t="s">
        <v>48</v>
      </c>
      <c r="D9" s="22" t="s">
        <v>241</v>
      </c>
      <c r="E9" s="22"/>
      <c r="F9" s="25">
        <f t="shared" si="0"/>
        <v>6</v>
      </c>
      <c r="G9" s="25">
        <f t="shared" si="0"/>
        <v>6</v>
      </c>
      <c r="H9" s="25">
        <f t="shared" si="0"/>
        <v>6</v>
      </c>
    </row>
    <row r="10" spans="1:8" ht="15.75">
      <c r="A10" s="21" t="s">
        <v>119</v>
      </c>
      <c r="B10" s="22" t="s">
        <v>43</v>
      </c>
      <c r="C10" s="22" t="s">
        <v>48</v>
      </c>
      <c r="D10" s="22" t="s">
        <v>242</v>
      </c>
      <c r="E10" s="22"/>
      <c r="F10" s="25">
        <f t="shared" si="0"/>
        <v>6</v>
      </c>
      <c r="G10" s="25">
        <f t="shared" si="0"/>
        <v>6</v>
      </c>
      <c r="H10" s="25">
        <f t="shared" si="0"/>
        <v>6</v>
      </c>
    </row>
    <row r="11" spans="1:8" ht="15.75">
      <c r="A11" s="23" t="s">
        <v>110</v>
      </c>
      <c r="B11" s="22" t="s">
        <v>43</v>
      </c>
      <c r="C11" s="22" t="s">
        <v>48</v>
      </c>
      <c r="D11" s="22" t="s">
        <v>242</v>
      </c>
      <c r="E11" s="22" t="s">
        <v>49</v>
      </c>
      <c r="F11" s="25">
        <v>6</v>
      </c>
      <c r="G11" s="25">
        <v>6</v>
      </c>
      <c r="H11" s="25">
        <v>6</v>
      </c>
    </row>
    <row r="12" spans="1:8" ht="47.25">
      <c r="A12" s="23" t="s">
        <v>50</v>
      </c>
      <c r="B12" s="24" t="s">
        <v>43</v>
      </c>
      <c r="C12" s="24" t="s">
        <v>51</v>
      </c>
      <c r="D12" s="25"/>
      <c r="E12" s="25"/>
      <c r="F12" s="25">
        <f>F13</f>
        <v>13326.8</v>
      </c>
      <c r="G12" s="25">
        <f>G13</f>
        <v>10831.9</v>
      </c>
      <c r="H12" s="25">
        <f>H13</f>
        <v>11235.4</v>
      </c>
    </row>
    <row r="13" spans="1:8" ht="47.25">
      <c r="A13" s="23" t="s">
        <v>52</v>
      </c>
      <c r="B13" s="22" t="s">
        <v>43</v>
      </c>
      <c r="C13" s="22" t="s">
        <v>51</v>
      </c>
      <c r="D13" s="22" t="s">
        <v>240</v>
      </c>
      <c r="E13" s="22"/>
      <c r="F13" s="25">
        <f>F15+F19+F24+F21</f>
        <v>13326.8</v>
      </c>
      <c r="G13" s="25">
        <f>G15+G19</f>
        <v>10831.9</v>
      </c>
      <c r="H13" s="25">
        <f>H15+H19</f>
        <v>11235.4</v>
      </c>
    </row>
    <row r="14" spans="1:8" ht="15.75">
      <c r="A14" s="21" t="s">
        <v>118</v>
      </c>
      <c r="B14" s="22" t="s">
        <v>43</v>
      </c>
      <c r="C14" s="22" t="s">
        <v>51</v>
      </c>
      <c r="D14" s="22" t="s">
        <v>241</v>
      </c>
      <c r="E14" s="22"/>
      <c r="F14" s="25">
        <f>F15+F19</f>
        <v>11595.199999999999</v>
      </c>
      <c r="G14" s="25">
        <f>G15+G19</f>
        <v>10831.9</v>
      </c>
      <c r="H14" s="25">
        <f>H15+H19</f>
        <v>11235.4</v>
      </c>
    </row>
    <row r="15" spans="1:8" ht="15.75">
      <c r="A15" s="21" t="s">
        <v>119</v>
      </c>
      <c r="B15" s="22" t="s">
        <v>43</v>
      </c>
      <c r="C15" s="22" t="s">
        <v>51</v>
      </c>
      <c r="D15" s="22" t="s">
        <v>242</v>
      </c>
      <c r="E15" s="22"/>
      <c r="F15" s="25">
        <f>F16+F17+F18</f>
        <v>10788.699999999999</v>
      </c>
      <c r="G15" s="25">
        <f>G16+G17+G18</f>
        <v>10081.9</v>
      </c>
      <c r="H15" s="25">
        <f>H16+H17+H18</f>
        <v>10485.4</v>
      </c>
    </row>
    <row r="16" spans="1:8" ht="31.5">
      <c r="A16" s="23" t="s">
        <v>109</v>
      </c>
      <c r="B16" s="22" t="s">
        <v>43</v>
      </c>
      <c r="C16" s="22" t="s">
        <v>51</v>
      </c>
      <c r="D16" s="22" t="s">
        <v>242</v>
      </c>
      <c r="E16" s="22" t="s">
        <v>46</v>
      </c>
      <c r="F16" s="25">
        <v>9138.4</v>
      </c>
      <c r="G16" s="25">
        <v>9319.6</v>
      </c>
      <c r="H16" s="25">
        <v>9059.4</v>
      </c>
    </row>
    <row r="17" spans="1:8" ht="15.75">
      <c r="A17" s="23" t="s">
        <v>110</v>
      </c>
      <c r="B17" s="22" t="s">
        <v>43</v>
      </c>
      <c r="C17" s="22" t="s">
        <v>51</v>
      </c>
      <c r="D17" s="22" t="s">
        <v>242</v>
      </c>
      <c r="E17" s="22" t="s">
        <v>49</v>
      </c>
      <c r="F17" s="25">
        <v>1214.3</v>
      </c>
      <c r="G17" s="25">
        <v>556</v>
      </c>
      <c r="H17" s="25">
        <v>1219.7</v>
      </c>
    </row>
    <row r="18" spans="1:8" ht="15.75">
      <c r="A18" s="21" t="s">
        <v>120</v>
      </c>
      <c r="B18" s="22" t="s">
        <v>43</v>
      </c>
      <c r="C18" s="22" t="s">
        <v>51</v>
      </c>
      <c r="D18" s="22" t="s">
        <v>242</v>
      </c>
      <c r="E18" s="22" t="s">
        <v>121</v>
      </c>
      <c r="F18" s="25">
        <v>436</v>
      </c>
      <c r="G18" s="25">
        <v>206.3</v>
      </c>
      <c r="H18" s="25">
        <v>206.3</v>
      </c>
    </row>
    <row r="19" spans="1:8" ht="31.5">
      <c r="A19" s="23" t="s">
        <v>111</v>
      </c>
      <c r="B19" s="22" t="s">
        <v>43</v>
      </c>
      <c r="C19" s="22" t="s">
        <v>51</v>
      </c>
      <c r="D19" s="22" t="s">
        <v>243</v>
      </c>
      <c r="E19" s="22"/>
      <c r="F19" s="25">
        <f>F20</f>
        <v>806.5</v>
      </c>
      <c r="G19" s="25">
        <f>G20</f>
        <v>750</v>
      </c>
      <c r="H19" s="25">
        <f>H20</f>
        <v>750</v>
      </c>
    </row>
    <row r="20" spans="1:8" ht="31.5">
      <c r="A20" s="23" t="s">
        <v>109</v>
      </c>
      <c r="B20" s="22" t="s">
        <v>43</v>
      </c>
      <c r="C20" s="22" t="s">
        <v>51</v>
      </c>
      <c r="D20" s="22" t="s">
        <v>243</v>
      </c>
      <c r="E20" s="22" t="s">
        <v>46</v>
      </c>
      <c r="F20" s="25">
        <v>806.5</v>
      </c>
      <c r="G20" s="25">
        <v>750</v>
      </c>
      <c r="H20" s="25">
        <v>750</v>
      </c>
    </row>
    <row r="21" spans="1:8" ht="31.5">
      <c r="A21" s="41" t="s">
        <v>367</v>
      </c>
      <c r="B21" s="22" t="s">
        <v>43</v>
      </c>
      <c r="C21" s="22" t="s">
        <v>51</v>
      </c>
      <c r="D21" s="22" t="s">
        <v>368</v>
      </c>
      <c r="E21" s="22"/>
      <c r="F21" s="25">
        <f aca="true" t="shared" si="1" ref="F21:H22">F22</f>
        <v>100</v>
      </c>
      <c r="G21" s="25">
        <f t="shared" si="1"/>
        <v>150</v>
      </c>
      <c r="H21" s="25">
        <f t="shared" si="1"/>
        <v>150</v>
      </c>
    </row>
    <row r="22" spans="1:8" ht="47.25">
      <c r="A22" s="78" t="s">
        <v>369</v>
      </c>
      <c r="B22" s="22" t="s">
        <v>43</v>
      </c>
      <c r="C22" s="22" t="s">
        <v>51</v>
      </c>
      <c r="D22" s="25" t="s">
        <v>370</v>
      </c>
      <c r="E22" s="22"/>
      <c r="F22" s="25">
        <f t="shared" si="1"/>
        <v>100</v>
      </c>
      <c r="G22" s="25">
        <f t="shared" si="1"/>
        <v>150</v>
      </c>
      <c r="H22" s="25">
        <f t="shared" si="1"/>
        <v>150</v>
      </c>
    </row>
    <row r="23" spans="1:8" ht="31.5">
      <c r="A23" s="23" t="s">
        <v>371</v>
      </c>
      <c r="B23" s="22" t="s">
        <v>43</v>
      </c>
      <c r="C23" s="22" t="s">
        <v>51</v>
      </c>
      <c r="D23" s="25" t="s">
        <v>370</v>
      </c>
      <c r="E23" s="22" t="s">
        <v>49</v>
      </c>
      <c r="F23" s="25">
        <v>100</v>
      </c>
      <c r="G23" s="25">
        <v>150</v>
      </c>
      <c r="H23" s="25">
        <v>150</v>
      </c>
    </row>
    <row r="24" spans="1:8" ht="18.75" customHeight="1">
      <c r="A24" s="23" t="s">
        <v>222</v>
      </c>
      <c r="B24" s="22" t="s">
        <v>43</v>
      </c>
      <c r="C24" s="22" t="s">
        <v>51</v>
      </c>
      <c r="D24" s="25" t="s">
        <v>357</v>
      </c>
      <c r="E24" s="22"/>
      <c r="F24" s="25">
        <f>F25</f>
        <v>1631.6</v>
      </c>
      <c r="G24" s="85"/>
      <c r="H24" s="25"/>
    </row>
    <row r="25" spans="1:8" ht="31.5">
      <c r="A25" s="23" t="s">
        <v>356</v>
      </c>
      <c r="B25" s="22" t="s">
        <v>43</v>
      </c>
      <c r="C25" s="22" t="s">
        <v>51</v>
      </c>
      <c r="D25" s="25" t="s">
        <v>358</v>
      </c>
      <c r="E25" s="22"/>
      <c r="F25" s="25">
        <f>F26</f>
        <v>1631.6</v>
      </c>
      <c r="G25" s="85"/>
      <c r="H25" s="25"/>
    </row>
    <row r="26" spans="1:8" ht="28.5" customHeight="1">
      <c r="A26" s="23" t="s">
        <v>109</v>
      </c>
      <c r="B26" s="22" t="s">
        <v>43</v>
      </c>
      <c r="C26" s="22" t="s">
        <v>51</v>
      </c>
      <c r="D26" s="25" t="s">
        <v>358</v>
      </c>
      <c r="E26" s="22" t="s">
        <v>46</v>
      </c>
      <c r="F26" s="25">
        <v>1631.6</v>
      </c>
      <c r="G26" s="85"/>
      <c r="H26" s="25"/>
    </row>
    <row r="27" spans="1:8" ht="17.25" customHeight="1">
      <c r="A27" s="23" t="s">
        <v>331</v>
      </c>
      <c r="B27" s="22" t="s">
        <v>43</v>
      </c>
      <c r="C27" s="22" t="s">
        <v>53</v>
      </c>
      <c r="D27" s="22"/>
      <c r="E27" s="22"/>
      <c r="F27" s="25">
        <f>F28</f>
        <v>2.9</v>
      </c>
      <c r="G27" s="25">
        <f aca="true" t="shared" si="2" ref="G27:H29">G28</f>
        <v>3466</v>
      </c>
      <c r="H27" s="25">
        <f t="shared" si="2"/>
        <v>3466</v>
      </c>
    </row>
    <row r="28" spans="1:8" ht="17.25" customHeight="1">
      <c r="A28" s="21" t="s">
        <v>332</v>
      </c>
      <c r="B28" s="22" t="s">
        <v>43</v>
      </c>
      <c r="C28" s="22" t="s">
        <v>53</v>
      </c>
      <c r="D28" s="22" t="s">
        <v>333</v>
      </c>
      <c r="E28" s="22"/>
      <c r="F28" s="25">
        <f>F29</f>
        <v>2.9</v>
      </c>
      <c r="G28" s="25">
        <f t="shared" si="2"/>
        <v>3466</v>
      </c>
      <c r="H28" s="25">
        <f t="shared" si="2"/>
        <v>3466</v>
      </c>
    </row>
    <row r="29" spans="1:8" ht="17.25" customHeight="1">
      <c r="A29" s="23" t="s">
        <v>110</v>
      </c>
      <c r="B29" s="22" t="s">
        <v>43</v>
      </c>
      <c r="C29" s="22" t="s">
        <v>53</v>
      </c>
      <c r="D29" s="22" t="s">
        <v>333</v>
      </c>
      <c r="E29" s="22" t="s">
        <v>49</v>
      </c>
      <c r="F29" s="25">
        <v>2.9</v>
      </c>
      <c r="G29" s="25">
        <f t="shared" si="2"/>
        <v>3466</v>
      </c>
      <c r="H29" s="25">
        <f t="shared" si="2"/>
        <v>3466</v>
      </c>
    </row>
    <row r="30" spans="1:8" ht="31.5">
      <c r="A30" s="23" t="s">
        <v>54</v>
      </c>
      <c r="B30" s="24" t="s">
        <v>43</v>
      </c>
      <c r="C30" s="24" t="s">
        <v>55</v>
      </c>
      <c r="D30" s="25"/>
      <c r="E30" s="25"/>
      <c r="F30" s="25">
        <f>F31+F37</f>
        <v>2812</v>
      </c>
      <c r="G30" s="25">
        <f>G31+G32+G33</f>
        <v>3466</v>
      </c>
      <c r="H30" s="25">
        <f>H31+H32+H33</f>
        <v>3466</v>
      </c>
    </row>
    <row r="31" spans="1:8" ht="47.25">
      <c r="A31" s="23" t="s">
        <v>52</v>
      </c>
      <c r="B31" s="24" t="s">
        <v>43</v>
      </c>
      <c r="C31" s="24" t="s">
        <v>55</v>
      </c>
      <c r="D31" s="22" t="s">
        <v>240</v>
      </c>
      <c r="E31" s="2"/>
      <c r="F31" s="25">
        <f>F32</f>
        <v>2517.4</v>
      </c>
      <c r="G31" s="25">
        <v>3206</v>
      </c>
      <c r="H31" s="25">
        <v>3206</v>
      </c>
    </row>
    <row r="32" spans="1:8" ht="15.75">
      <c r="A32" s="21" t="s">
        <v>118</v>
      </c>
      <c r="B32" s="22" t="s">
        <v>43</v>
      </c>
      <c r="C32" s="22" t="s">
        <v>55</v>
      </c>
      <c r="D32" s="22" t="s">
        <v>241</v>
      </c>
      <c r="E32" s="2"/>
      <c r="F32" s="25">
        <f>F33</f>
        <v>2517.4</v>
      </c>
      <c r="G32" s="25">
        <v>205</v>
      </c>
      <c r="H32" s="25">
        <v>205</v>
      </c>
    </row>
    <row r="33" spans="1:8" ht="15.75">
      <c r="A33" s="21" t="s">
        <v>119</v>
      </c>
      <c r="B33" s="22" t="s">
        <v>43</v>
      </c>
      <c r="C33" s="22" t="s">
        <v>55</v>
      </c>
      <c r="D33" s="22" t="s">
        <v>242</v>
      </c>
      <c r="E33" s="25"/>
      <c r="F33" s="25">
        <f>F34+F35+F36</f>
        <v>2517.4</v>
      </c>
      <c r="G33" s="25">
        <v>55</v>
      </c>
      <c r="H33" s="25">
        <v>55</v>
      </c>
    </row>
    <row r="34" spans="1:8" ht="31.5">
      <c r="A34" s="23" t="s">
        <v>109</v>
      </c>
      <c r="B34" s="22" t="s">
        <v>43</v>
      </c>
      <c r="C34" s="22" t="s">
        <v>55</v>
      </c>
      <c r="D34" s="22" t="s">
        <v>242</v>
      </c>
      <c r="E34" s="22" t="s">
        <v>46</v>
      </c>
      <c r="F34" s="68">
        <v>2257</v>
      </c>
      <c r="G34" s="25">
        <v>2300</v>
      </c>
      <c r="H34" s="25">
        <v>2600</v>
      </c>
    </row>
    <row r="35" spans="1:8" ht="15.75">
      <c r="A35" s="23" t="s">
        <v>110</v>
      </c>
      <c r="B35" s="22" t="s">
        <v>43</v>
      </c>
      <c r="C35" s="22" t="s">
        <v>55</v>
      </c>
      <c r="D35" s="22" t="s">
        <v>242</v>
      </c>
      <c r="E35" s="22" t="s">
        <v>49</v>
      </c>
      <c r="F35" s="68">
        <v>225.4</v>
      </c>
      <c r="G35" s="25">
        <v>220</v>
      </c>
      <c r="H35" s="25">
        <v>220</v>
      </c>
    </row>
    <row r="36" spans="1:8" ht="15.75">
      <c r="A36" s="21" t="s">
        <v>120</v>
      </c>
      <c r="B36" s="22" t="s">
        <v>43</v>
      </c>
      <c r="C36" s="22" t="s">
        <v>55</v>
      </c>
      <c r="D36" s="22" t="s">
        <v>242</v>
      </c>
      <c r="E36" s="22" t="s">
        <v>121</v>
      </c>
      <c r="F36" s="68">
        <v>35</v>
      </c>
      <c r="G36" s="25">
        <v>35</v>
      </c>
      <c r="H36" s="25">
        <v>35</v>
      </c>
    </row>
    <row r="37" spans="1:8" ht="15.75">
      <c r="A37" s="23" t="s">
        <v>222</v>
      </c>
      <c r="B37" s="22" t="s">
        <v>43</v>
      </c>
      <c r="C37" s="22" t="s">
        <v>55</v>
      </c>
      <c r="D37" s="25" t="s">
        <v>357</v>
      </c>
      <c r="E37" s="22"/>
      <c r="F37" s="68">
        <f>F38</f>
        <v>294.6</v>
      </c>
      <c r="G37" s="25">
        <f>G38+G40+G42</f>
        <v>1000</v>
      </c>
      <c r="H37" s="25">
        <f>H38+H40+H42</f>
        <v>1000</v>
      </c>
    </row>
    <row r="38" spans="1:8" ht="31.5">
      <c r="A38" s="23" t="s">
        <v>356</v>
      </c>
      <c r="B38" s="22" t="s">
        <v>43</v>
      </c>
      <c r="C38" s="22" t="s">
        <v>55</v>
      </c>
      <c r="D38" s="25" t="s">
        <v>358</v>
      </c>
      <c r="E38" s="22"/>
      <c r="F38" s="68">
        <f>F39</f>
        <v>294.6</v>
      </c>
      <c r="G38" s="25">
        <f>G39</f>
        <v>600</v>
      </c>
      <c r="H38" s="25">
        <f>H39</f>
        <v>600</v>
      </c>
    </row>
    <row r="39" spans="1:8" ht="31.5">
      <c r="A39" s="23" t="s">
        <v>109</v>
      </c>
      <c r="B39" s="22" t="s">
        <v>43</v>
      </c>
      <c r="C39" s="22" t="s">
        <v>55</v>
      </c>
      <c r="D39" s="25" t="s">
        <v>358</v>
      </c>
      <c r="E39" s="22" t="s">
        <v>46</v>
      </c>
      <c r="F39" s="68">
        <v>294.6</v>
      </c>
      <c r="G39" s="25">
        <v>600</v>
      </c>
      <c r="H39" s="25">
        <v>600</v>
      </c>
    </row>
    <row r="40" spans="1:8" ht="15.75">
      <c r="A40" s="21" t="s">
        <v>57</v>
      </c>
      <c r="B40" s="22" t="s">
        <v>43</v>
      </c>
      <c r="C40" s="22" t="s">
        <v>88</v>
      </c>
      <c r="D40" s="27"/>
      <c r="E40" s="22"/>
      <c r="F40" s="25">
        <f>F41</f>
        <v>1000</v>
      </c>
      <c r="G40" s="25">
        <f>G41</f>
        <v>300</v>
      </c>
      <c r="H40" s="25">
        <f>H41</f>
        <v>300</v>
      </c>
    </row>
    <row r="41" spans="1:8" ht="31.5">
      <c r="A41" s="21" t="s">
        <v>122</v>
      </c>
      <c r="B41" s="22" t="s">
        <v>43</v>
      </c>
      <c r="C41" s="22" t="s">
        <v>88</v>
      </c>
      <c r="D41" s="27" t="s">
        <v>244</v>
      </c>
      <c r="E41" s="22"/>
      <c r="F41" s="25">
        <f>F42</f>
        <v>1000</v>
      </c>
      <c r="G41" s="25">
        <v>300</v>
      </c>
      <c r="H41" s="25">
        <v>300</v>
      </c>
    </row>
    <row r="42" spans="1:8" ht="15.75">
      <c r="A42" s="21" t="s">
        <v>57</v>
      </c>
      <c r="B42" s="22" t="s">
        <v>43</v>
      </c>
      <c r="C42" s="22" t="s">
        <v>88</v>
      </c>
      <c r="D42" s="27" t="s">
        <v>245</v>
      </c>
      <c r="E42" s="22"/>
      <c r="F42" s="25">
        <f>F43</f>
        <v>1000</v>
      </c>
      <c r="G42" s="25">
        <f>G43</f>
        <v>100</v>
      </c>
      <c r="H42" s="25">
        <f>H43</f>
        <v>100</v>
      </c>
    </row>
    <row r="43" spans="1:8" ht="15.75">
      <c r="A43" s="21" t="s">
        <v>123</v>
      </c>
      <c r="B43" s="22" t="s">
        <v>43</v>
      </c>
      <c r="C43" s="22" t="s">
        <v>88</v>
      </c>
      <c r="D43" s="27" t="s">
        <v>246</v>
      </c>
      <c r="E43" s="22"/>
      <c r="F43" s="25">
        <f>F44+F46+F48</f>
        <v>1000</v>
      </c>
      <c r="G43" s="25">
        <v>100</v>
      </c>
      <c r="H43" s="25">
        <v>100</v>
      </c>
    </row>
    <row r="44" spans="1:8" ht="31.5">
      <c r="A44" s="21" t="s">
        <v>58</v>
      </c>
      <c r="B44" s="22" t="s">
        <v>43</v>
      </c>
      <c r="C44" s="22" t="s">
        <v>88</v>
      </c>
      <c r="D44" s="27" t="s">
        <v>247</v>
      </c>
      <c r="E44" s="22"/>
      <c r="F44" s="25">
        <f>F45</f>
        <v>600</v>
      </c>
      <c r="G44" s="25">
        <f>G45+G52+G56+G59+G62</f>
        <v>2166.6</v>
      </c>
      <c r="H44" s="25">
        <f>H45+H52+H56+H59+H62</f>
        <v>2366.6</v>
      </c>
    </row>
    <row r="45" spans="1:8" ht="15.75">
      <c r="A45" s="21" t="s">
        <v>124</v>
      </c>
      <c r="B45" s="22" t="s">
        <v>43</v>
      </c>
      <c r="C45" s="22" t="s">
        <v>88</v>
      </c>
      <c r="D45" s="27" t="s">
        <v>247</v>
      </c>
      <c r="E45" s="22" t="s">
        <v>125</v>
      </c>
      <c r="F45" s="25">
        <v>600</v>
      </c>
      <c r="G45" s="25">
        <f>G46</f>
        <v>201.1</v>
      </c>
      <c r="H45" s="25">
        <f>H46</f>
        <v>201.1</v>
      </c>
    </row>
    <row r="46" spans="1:8" ht="31.5">
      <c r="A46" s="21" t="s">
        <v>59</v>
      </c>
      <c r="B46" s="22" t="s">
        <v>43</v>
      </c>
      <c r="C46" s="22" t="s">
        <v>88</v>
      </c>
      <c r="D46" s="27" t="s">
        <v>248</v>
      </c>
      <c r="E46" s="22"/>
      <c r="F46" s="25">
        <f>F47</f>
        <v>300</v>
      </c>
      <c r="G46" s="25">
        <f>G47+G50</f>
        <v>201.1</v>
      </c>
      <c r="H46" s="25">
        <f>H47+H50</f>
        <v>201.1</v>
      </c>
    </row>
    <row r="47" spans="1:8" ht="15.75">
      <c r="A47" s="21" t="s">
        <v>124</v>
      </c>
      <c r="B47" s="22" t="s">
        <v>43</v>
      </c>
      <c r="C47" s="22" t="s">
        <v>88</v>
      </c>
      <c r="D47" s="27" t="s">
        <v>248</v>
      </c>
      <c r="E47" s="22" t="s">
        <v>125</v>
      </c>
      <c r="F47" s="25">
        <v>300</v>
      </c>
      <c r="G47" s="25">
        <f>G48+G49</f>
        <v>198</v>
      </c>
      <c r="H47" s="25">
        <f>H48+H49</f>
        <v>198</v>
      </c>
    </row>
    <row r="48" spans="1:8" ht="15.75">
      <c r="A48" s="21" t="s">
        <v>126</v>
      </c>
      <c r="B48" s="22" t="s">
        <v>43</v>
      </c>
      <c r="C48" s="22" t="s">
        <v>88</v>
      </c>
      <c r="D48" s="27" t="s">
        <v>249</v>
      </c>
      <c r="E48" s="22"/>
      <c r="F48" s="25">
        <f>F49</f>
        <v>100</v>
      </c>
      <c r="G48" s="25">
        <v>100</v>
      </c>
      <c r="H48" s="25">
        <v>100</v>
      </c>
    </row>
    <row r="49" spans="1:8" ht="15.75">
      <c r="A49" s="21" t="s">
        <v>124</v>
      </c>
      <c r="B49" s="22" t="s">
        <v>43</v>
      </c>
      <c r="C49" s="22" t="s">
        <v>88</v>
      </c>
      <c r="D49" s="27" t="s">
        <v>249</v>
      </c>
      <c r="E49" s="22" t="s">
        <v>125</v>
      </c>
      <c r="F49" s="25">
        <v>100</v>
      </c>
      <c r="G49" s="25">
        <v>98</v>
      </c>
      <c r="H49" s="25">
        <v>98</v>
      </c>
    </row>
    <row r="50" spans="1:8" ht="15.75">
      <c r="A50" s="23" t="s">
        <v>60</v>
      </c>
      <c r="B50" s="24" t="s">
        <v>43</v>
      </c>
      <c r="C50" s="25">
        <v>13</v>
      </c>
      <c r="D50" s="25"/>
      <c r="E50" s="25"/>
      <c r="F50" s="25">
        <f>F51+F58+F62+F65+F70+F68</f>
        <v>3356.7</v>
      </c>
      <c r="G50" s="25">
        <f>G51</f>
        <v>3.1</v>
      </c>
      <c r="H50" s="25">
        <f>H51</f>
        <v>3.1</v>
      </c>
    </row>
    <row r="51" spans="1:8" ht="47.25">
      <c r="A51" s="23" t="s">
        <v>52</v>
      </c>
      <c r="B51" s="22" t="s">
        <v>43</v>
      </c>
      <c r="C51" s="22" t="s">
        <v>127</v>
      </c>
      <c r="D51" s="22" t="s">
        <v>240</v>
      </c>
      <c r="E51" s="22"/>
      <c r="F51" s="25">
        <f>F52</f>
        <v>219.1</v>
      </c>
      <c r="G51" s="25">
        <v>3.1</v>
      </c>
      <c r="H51" s="25">
        <v>3.1</v>
      </c>
    </row>
    <row r="52" spans="1:8" ht="15.75">
      <c r="A52" s="21" t="s">
        <v>128</v>
      </c>
      <c r="B52" s="22" t="s">
        <v>43</v>
      </c>
      <c r="C52" s="22" t="s">
        <v>127</v>
      </c>
      <c r="D52" s="22" t="s">
        <v>227</v>
      </c>
      <c r="E52" s="22"/>
      <c r="F52" s="25">
        <f>F53+F56</f>
        <v>219.1</v>
      </c>
      <c r="G52" s="25">
        <f aca="true" t="shared" si="3" ref="G52:H54">G53</f>
        <v>825.5</v>
      </c>
      <c r="H52" s="25">
        <f t="shared" si="3"/>
        <v>825.5</v>
      </c>
    </row>
    <row r="53" spans="1:8" ht="15.75">
      <c r="A53" s="21" t="s">
        <v>129</v>
      </c>
      <c r="B53" s="22" t="s">
        <v>43</v>
      </c>
      <c r="C53" s="22" t="s">
        <v>127</v>
      </c>
      <c r="D53" s="22" t="s">
        <v>250</v>
      </c>
      <c r="E53" s="22"/>
      <c r="F53" s="25">
        <f>F54+F55</f>
        <v>216</v>
      </c>
      <c r="G53" s="25">
        <f t="shared" si="3"/>
        <v>825.5</v>
      </c>
      <c r="H53" s="25">
        <f t="shared" si="3"/>
        <v>825.5</v>
      </c>
    </row>
    <row r="54" spans="1:8" ht="15.75">
      <c r="A54" s="23" t="s">
        <v>110</v>
      </c>
      <c r="B54" s="22" t="s">
        <v>43</v>
      </c>
      <c r="C54" s="22" t="s">
        <v>127</v>
      </c>
      <c r="D54" s="22" t="s">
        <v>250</v>
      </c>
      <c r="E54" s="22" t="s">
        <v>49</v>
      </c>
      <c r="F54" s="25">
        <v>126</v>
      </c>
      <c r="G54" s="25">
        <f t="shared" si="3"/>
        <v>825.5</v>
      </c>
      <c r="H54" s="25">
        <f t="shared" si="3"/>
        <v>825.5</v>
      </c>
    </row>
    <row r="55" spans="1:8" ht="15.75">
      <c r="A55" s="23" t="s">
        <v>130</v>
      </c>
      <c r="B55" s="22" t="s">
        <v>43</v>
      </c>
      <c r="C55" s="22" t="s">
        <v>127</v>
      </c>
      <c r="D55" s="22" t="s">
        <v>250</v>
      </c>
      <c r="E55" s="22" t="s">
        <v>131</v>
      </c>
      <c r="F55" s="25">
        <v>90</v>
      </c>
      <c r="G55" s="25">
        <v>825.5</v>
      </c>
      <c r="H55" s="25">
        <v>825.5</v>
      </c>
    </row>
    <row r="56" spans="1:8" ht="47.25">
      <c r="A56" s="21" t="s">
        <v>235</v>
      </c>
      <c r="B56" s="22" t="s">
        <v>152</v>
      </c>
      <c r="C56" s="22" t="s">
        <v>55</v>
      </c>
      <c r="D56" s="22" t="s">
        <v>236</v>
      </c>
      <c r="E56" s="22"/>
      <c r="F56" s="25">
        <f>F57</f>
        <v>3.1</v>
      </c>
      <c r="G56" s="25">
        <f>G57</f>
        <v>20</v>
      </c>
      <c r="H56" s="25">
        <f>H57</f>
        <v>20</v>
      </c>
    </row>
    <row r="57" spans="1:8" ht="15.75">
      <c r="A57" s="23" t="s">
        <v>110</v>
      </c>
      <c r="B57" s="22" t="s">
        <v>152</v>
      </c>
      <c r="C57" s="22" t="s">
        <v>55</v>
      </c>
      <c r="D57" s="22" t="s">
        <v>236</v>
      </c>
      <c r="E57" s="22" t="s">
        <v>49</v>
      </c>
      <c r="F57" s="25">
        <v>3.1</v>
      </c>
      <c r="G57" s="25">
        <f>G58</f>
        <v>20</v>
      </c>
      <c r="H57" s="25">
        <f>H58</f>
        <v>20</v>
      </c>
    </row>
    <row r="58" spans="1:8" ht="31.5">
      <c r="A58" s="23" t="s">
        <v>172</v>
      </c>
      <c r="B58" s="24" t="s">
        <v>43</v>
      </c>
      <c r="C58" s="24" t="s">
        <v>127</v>
      </c>
      <c r="D58" s="25" t="s">
        <v>237</v>
      </c>
      <c r="E58" s="22"/>
      <c r="F58" s="25">
        <f aca="true" t="shared" si="4" ref="F58:H60">F59</f>
        <v>1059.6</v>
      </c>
      <c r="G58" s="25">
        <v>20</v>
      </c>
      <c r="H58" s="25">
        <v>20</v>
      </c>
    </row>
    <row r="59" spans="1:8" ht="31.5">
      <c r="A59" s="23" t="s">
        <v>173</v>
      </c>
      <c r="B59" s="28" t="s">
        <v>43</v>
      </c>
      <c r="C59" s="28" t="s">
        <v>127</v>
      </c>
      <c r="D59" s="27" t="s">
        <v>238</v>
      </c>
      <c r="E59" s="22"/>
      <c r="F59" s="25">
        <f t="shared" si="4"/>
        <v>1059.6</v>
      </c>
      <c r="G59" s="25">
        <f t="shared" si="4"/>
        <v>1100</v>
      </c>
      <c r="H59" s="25">
        <f t="shared" si="4"/>
        <v>1300</v>
      </c>
    </row>
    <row r="60" spans="1:8" ht="47.25">
      <c r="A60" s="23" t="s">
        <v>76</v>
      </c>
      <c r="B60" s="24" t="s">
        <v>43</v>
      </c>
      <c r="C60" s="24" t="s">
        <v>127</v>
      </c>
      <c r="D60" s="27" t="s">
        <v>288</v>
      </c>
      <c r="E60" s="25"/>
      <c r="F60" s="25">
        <f>F61</f>
        <v>1059.6</v>
      </c>
      <c r="G60" s="25">
        <f t="shared" si="4"/>
        <v>1100</v>
      </c>
      <c r="H60" s="25">
        <f t="shared" si="4"/>
        <v>1300</v>
      </c>
    </row>
    <row r="61" spans="1:8" ht="31.5">
      <c r="A61" s="23" t="s">
        <v>109</v>
      </c>
      <c r="B61" s="24" t="s">
        <v>43</v>
      </c>
      <c r="C61" s="24" t="s">
        <v>127</v>
      </c>
      <c r="D61" s="27" t="s">
        <v>288</v>
      </c>
      <c r="E61" s="25">
        <v>100</v>
      </c>
      <c r="F61" s="25">
        <v>1059.6</v>
      </c>
      <c r="G61" s="25">
        <v>1100</v>
      </c>
      <c r="H61" s="25">
        <v>1300</v>
      </c>
    </row>
    <row r="62" spans="1:8" ht="31.5">
      <c r="A62" s="40" t="s">
        <v>169</v>
      </c>
      <c r="B62" s="24" t="s">
        <v>43</v>
      </c>
      <c r="C62" s="25">
        <v>13</v>
      </c>
      <c r="D62" s="25" t="s">
        <v>251</v>
      </c>
      <c r="E62" s="25"/>
      <c r="F62" s="25">
        <f aca="true" t="shared" si="5" ref="F62:H63">F63</f>
        <v>20</v>
      </c>
      <c r="G62" s="25">
        <f t="shared" si="5"/>
        <v>20</v>
      </c>
      <c r="H62" s="25">
        <f t="shared" si="5"/>
        <v>20</v>
      </c>
    </row>
    <row r="63" spans="1:8" ht="15.75">
      <c r="A63" s="23" t="s">
        <v>170</v>
      </c>
      <c r="B63" s="24" t="s">
        <v>43</v>
      </c>
      <c r="C63" s="25">
        <v>13</v>
      </c>
      <c r="D63" s="25" t="s">
        <v>252</v>
      </c>
      <c r="E63" s="25"/>
      <c r="F63" s="25">
        <f t="shared" si="5"/>
        <v>20</v>
      </c>
      <c r="G63" s="25">
        <f t="shared" si="5"/>
        <v>20</v>
      </c>
      <c r="H63" s="25">
        <f t="shared" si="5"/>
        <v>20</v>
      </c>
    </row>
    <row r="64" spans="1:8" ht="15.75">
      <c r="A64" s="23" t="s">
        <v>110</v>
      </c>
      <c r="B64" s="24" t="s">
        <v>43</v>
      </c>
      <c r="C64" s="25">
        <v>13</v>
      </c>
      <c r="D64" s="25" t="s">
        <v>252</v>
      </c>
      <c r="E64" s="25">
        <v>200</v>
      </c>
      <c r="F64" s="25">
        <v>20</v>
      </c>
      <c r="G64" s="25">
        <v>20</v>
      </c>
      <c r="H64" s="25">
        <v>20</v>
      </c>
    </row>
    <row r="65" spans="1:8" ht="31.5">
      <c r="A65" s="40" t="s">
        <v>345</v>
      </c>
      <c r="B65" s="24" t="s">
        <v>43</v>
      </c>
      <c r="C65" s="25">
        <v>13</v>
      </c>
      <c r="D65" s="25" t="s">
        <v>253</v>
      </c>
      <c r="E65" s="25"/>
      <c r="F65" s="25">
        <f aca="true" t="shared" si="6" ref="F65:H66">F66</f>
        <v>40</v>
      </c>
      <c r="G65" s="25">
        <f t="shared" si="6"/>
        <v>40</v>
      </c>
      <c r="H65" s="25">
        <f t="shared" si="6"/>
        <v>40</v>
      </c>
    </row>
    <row r="66" spans="1:8" ht="15.75">
      <c r="A66" s="21" t="s">
        <v>207</v>
      </c>
      <c r="B66" s="24" t="s">
        <v>43</v>
      </c>
      <c r="C66" s="25">
        <v>13</v>
      </c>
      <c r="D66" s="25" t="s">
        <v>254</v>
      </c>
      <c r="E66" s="25"/>
      <c r="F66" s="25">
        <f t="shared" si="6"/>
        <v>40</v>
      </c>
      <c r="G66" s="25">
        <f t="shared" si="6"/>
        <v>40</v>
      </c>
      <c r="H66" s="25">
        <f t="shared" si="6"/>
        <v>40</v>
      </c>
    </row>
    <row r="67" spans="1:8" ht="15.75">
      <c r="A67" s="23" t="s">
        <v>110</v>
      </c>
      <c r="B67" s="24" t="s">
        <v>43</v>
      </c>
      <c r="C67" s="25">
        <v>13</v>
      </c>
      <c r="D67" s="25" t="s">
        <v>254</v>
      </c>
      <c r="E67" s="25">
        <v>200</v>
      </c>
      <c r="F67" s="25">
        <v>40</v>
      </c>
      <c r="G67" s="25">
        <v>40</v>
      </c>
      <c r="H67" s="25">
        <v>40</v>
      </c>
    </row>
    <row r="68" spans="1:8" ht="31.5">
      <c r="A68" s="40" t="s">
        <v>347</v>
      </c>
      <c r="B68" s="24" t="s">
        <v>43</v>
      </c>
      <c r="C68" s="25">
        <v>13</v>
      </c>
      <c r="D68" s="77" t="s">
        <v>304</v>
      </c>
      <c r="E68" s="25"/>
      <c r="F68" s="25">
        <v>18</v>
      </c>
      <c r="G68" s="25"/>
      <c r="H68" s="25"/>
    </row>
    <row r="69" spans="1:8" ht="15.75">
      <c r="A69" s="23" t="s">
        <v>170</v>
      </c>
      <c r="B69" s="24" t="s">
        <v>43</v>
      </c>
      <c r="C69" s="25">
        <v>13</v>
      </c>
      <c r="D69" s="77" t="s">
        <v>348</v>
      </c>
      <c r="E69" s="25">
        <v>200</v>
      </c>
      <c r="F69" s="25">
        <v>18</v>
      </c>
      <c r="G69" s="25"/>
      <c r="H69" s="25"/>
    </row>
    <row r="70" spans="1:8" ht="31.5">
      <c r="A70" s="23" t="s">
        <v>122</v>
      </c>
      <c r="B70" s="24" t="s">
        <v>43</v>
      </c>
      <c r="C70" s="25">
        <v>13</v>
      </c>
      <c r="D70" s="25" t="s">
        <v>244</v>
      </c>
      <c r="E70" s="25"/>
      <c r="F70" s="25">
        <f aca="true" t="shared" si="7" ref="F70:H72">F71</f>
        <v>2000</v>
      </c>
      <c r="G70" s="25">
        <f t="shared" si="7"/>
        <v>2000</v>
      </c>
      <c r="H70" s="25">
        <f t="shared" si="7"/>
        <v>2000</v>
      </c>
    </row>
    <row r="71" spans="1:8" ht="15.75">
      <c r="A71" s="23" t="s">
        <v>132</v>
      </c>
      <c r="B71" s="24" t="s">
        <v>43</v>
      </c>
      <c r="C71" s="25">
        <v>13</v>
      </c>
      <c r="D71" s="25" t="s">
        <v>255</v>
      </c>
      <c r="E71" s="25"/>
      <c r="F71" s="25">
        <f t="shared" si="7"/>
        <v>2000</v>
      </c>
      <c r="G71" s="25">
        <f t="shared" si="7"/>
        <v>2000</v>
      </c>
      <c r="H71" s="25">
        <f t="shared" si="7"/>
        <v>2000</v>
      </c>
    </row>
    <row r="72" spans="1:8" ht="15.75">
      <c r="A72" s="23" t="s">
        <v>133</v>
      </c>
      <c r="B72" s="24" t="s">
        <v>43</v>
      </c>
      <c r="C72" s="25">
        <v>13</v>
      </c>
      <c r="D72" s="25" t="s">
        <v>256</v>
      </c>
      <c r="E72" s="25"/>
      <c r="F72" s="25">
        <f>F73</f>
        <v>2000</v>
      </c>
      <c r="G72" s="25">
        <f t="shared" si="7"/>
        <v>2000</v>
      </c>
      <c r="H72" s="25">
        <f t="shared" si="7"/>
        <v>2000</v>
      </c>
    </row>
    <row r="73" spans="1:8" ht="15.75">
      <c r="A73" s="23" t="s">
        <v>171</v>
      </c>
      <c r="B73" s="24" t="s">
        <v>43</v>
      </c>
      <c r="C73" s="25">
        <v>13</v>
      </c>
      <c r="D73" s="25" t="s">
        <v>256</v>
      </c>
      <c r="E73" s="25">
        <v>830</v>
      </c>
      <c r="F73" s="25">
        <v>2000</v>
      </c>
      <c r="G73" s="25">
        <v>2000</v>
      </c>
      <c r="H73" s="25">
        <v>2000</v>
      </c>
    </row>
    <row r="74" spans="1:8" ht="15.75">
      <c r="A74" s="17" t="s">
        <v>134</v>
      </c>
      <c r="B74" s="26" t="s">
        <v>45</v>
      </c>
      <c r="C74" s="26"/>
      <c r="D74" s="26"/>
      <c r="E74" s="26"/>
      <c r="F74" s="16">
        <f aca="true" t="shared" si="8" ref="F74:H78">F75</f>
        <v>429.9</v>
      </c>
      <c r="G74" s="16">
        <f t="shared" si="8"/>
        <v>429.9</v>
      </c>
      <c r="H74" s="16">
        <f t="shared" si="8"/>
        <v>429.9</v>
      </c>
    </row>
    <row r="75" spans="1:8" ht="15.75">
      <c r="A75" s="23" t="s">
        <v>135</v>
      </c>
      <c r="B75" s="22" t="s">
        <v>45</v>
      </c>
      <c r="C75" s="22" t="s">
        <v>48</v>
      </c>
      <c r="D75" s="22"/>
      <c r="E75" s="22"/>
      <c r="F75" s="25">
        <f t="shared" si="8"/>
        <v>429.9</v>
      </c>
      <c r="G75" s="25">
        <f t="shared" si="8"/>
        <v>429.9</v>
      </c>
      <c r="H75" s="25">
        <f t="shared" si="8"/>
        <v>429.9</v>
      </c>
    </row>
    <row r="76" spans="1:8" ht="47.25">
      <c r="A76" s="23" t="s">
        <v>52</v>
      </c>
      <c r="B76" s="24" t="s">
        <v>45</v>
      </c>
      <c r="C76" s="24" t="s">
        <v>48</v>
      </c>
      <c r="D76" s="22" t="s">
        <v>240</v>
      </c>
      <c r="E76" s="25"/>
      <c r="F76" s="25">
        <f t="shared" si="8"/>
        <v>429.9</v>
      </c>
      <c r="G76" s="25">
        <f t="shared" si="8"/>
        <v>429.9</v>
      </c>
      <c r="H76" s="25">
        <f t="shared" si="8"/>
        <v>429.9</v>
      </c>
    </row>
    <row r="77" spans="1:8" ht="15.75">
      <c r="A77" s="21" t="s">
        <v>128</v>
      </c>
      <c r="B77" s="22" t="s">
        <v>45</v>
      </c>
      <c r="C77" s="22" t="s">
        <v>48</v>
      </c>
      <c r="D77" s="22" t="s">
        <v>227</v>
      </c>
      <c r="E77" s="25"/>
      <c r="F77" s="25">
        <f t="shared" si="8"/>
        <v>429.9</v>
      </c>
      <c r="G77" s="25">
        <f t="shared" si="8"/>
        <v>429.9</v>
      </c>
      <c r="H77" s="25">
        <f t="shared" si="8"/>
        <v>429.9</v>
      </c>
    </row>
    <row r="78" spans="1:8" ht="31.5">
      <c r="A78" s="23" t="s">
        <v>136</v>
      </c>
      <c r="B78" s="24" t="s">
        <v>45</v>
      </c>
      <c r="C78" s="22" t="s">
        <v>48</v>
      </c>
      <c r="D78" s="25" t="s">
        <v>257</v>
      </c>
      <c r="E78" s="25"/>
      <c r="F78" s="25">
        <f t="shared" si="8"/>
        <v>429.9</v>
      </c>
      <c r="G78" s="25">
        <f t="shared" si="8"/>
        <v>429.9</v>
      </c>
      <c r="H78" s="25">
        <f t="shared" si="8"/>
        <v>429.9</v>
      </c>
    </row>
    <row r="79" spans="1:8" ht="15.75">
      <c r="A79" s="23" t="s">
        <v>130</v>
      </c>
      <c r="B79" s="24" t="s">
        <v>45</v>
      </c>
      <c r="C79" s="22" t="s">
        <v>48</v>
      </c>
      <c r="D79" s="25" t="s">
        <v>257</v>
      </c>
      <c r="E79" s="25">
        <v>530</v>
      </c>
      <c r="F79" s="25">
        <v>429.9</v>
      </c>
      <c r="G79" s="25">
        <v>429.9</v>
      </c>
      <c r="H79" s="25">
        <v>429.9</v>
      </c>
    </row>
    <row r="80" spans="1:8" ht="15.75">
      <c r="A80" s="17" t="s">
        <v>61</v>
      </c>
      <c r="B80" s="18" t="s">
        <v>48</v>
      </c>
      <c r="C80" s="16"/>
      <c r="D80" s="16"/>
      <c r="E80" s="16"/>
      <c r="F80" s="16">
        <f>F81+F97</f>
        <v>1477.6000000000001</v>
      </c>
      <c r="G80" s="16">
        <f>G81+G94</f>
        <v>1117.2000000000003</v>
      </c>
      <c r="H80" s="16">
        <f>H81+H94</f>
        <v>1282.3000000000002</v>
      </c>
    </row>
    <row r="81" spans="1:8" ht="31.5">
      <c r="A81" s="23" t="s">
        <v>62</v>
      </c>
      <c r="B81" s="24" t="s">
        <v>48</v>
      </c>
      <c r="C81" s="24" t="s">
        <v>63</v>
      </c>
      <c r="D81" s="25"/>
      <c r="E81" s="25"/>
      <c r="F81" s="25">
        <f>F82+F87+F93+F90</f>
        <v>1399.7</v>
      </c>
      <c r="G81" s="25">
        <f>G82+G87+G90</f>
        <v>1035.3000000000002</v>
      </c>
      <c r="H81" s="25">
        <f>H82+H87+H90</f>
        <v>1200.4</v>
      </c>
    </row>
    <row r="82" spans="1:8" ht="31.5">
      <c r="A82" s="23" t="s">
        <v>172</v>
      </c>
      <c r="B82" s="24" t="s">
        <v>48</v>
      </c>
      <c r="C82" s="24" t="s">
        <v>63</v>
      </c>
      <c r="D82" s="25" t="s">
        <v>237</v>
      </c>
      <c r="E82" s="25"/>
      <c r="F82" s="25">
        <f aca="true" t="shared" si="9" ref="F82:H83">F83</f>
        <v>1150.2</v>
      </c>
      <c r="G82" s="25">
        <f t="shared" si="9"/>
        <v>986.9</v>
      </c>
      <c r="H82" s="25">
        <f t="shared" si="9"/>
        <v>1152</v>
      </c>
    </row>
    <row r="83" spans="1:8" ht="31.5">
      <c r="A83" s="23" t="s">
        <v>173</v>
      </c>
      <c r="B83" s="24" t="s">
        <v>48</v>
      </c>
      <c r="C83" s="24" t="s">
        <v>63</v>
      </c>
      <c r="D83" s="25" t="s">
        <v>238</v>
      </c>
      <c r="E83" s="25"/>
      <c r="F83" s="25">
        <f t="shared" si="9"/>
        <v>1150.2</v>
      </c>
      <c r="G83" s="25">
        <f t="shared" si="9"/>
        <v>986.9</v>
      </c>
      <c r="H83" s="25">
        <f t="shared" si="9"/>
        <v>1152</v>
      </c>
    </row>
    <row r="84" spans="1:8" ht="31.5">
      <c r="A84" s="23" t="s">
        <v>137</v>
      </c>
      <c r="B84" s="24" t="s">
        <v>48</v>
      </c>
      <c r="C84" s="24" t="s">
        <v>63</v>
      </c>
      <c r="D84" s="25" t="s">
        <v>258</v>
      </c>
      <c r="E84" s="25"/>
      <c r="F84" s="25">
        <f>F85+F86</f>
        <v>1150.2</v>
      </c>
      <c r="G84" s="25">
        <f>G85+G86</f>
        <v>986.9</v>
      </c>
      <c r="H84" s="25">
        <f>H85+H86</f>
        <v>1152</v>
      </c>
    </row>
    <row r="85" spans="1:8" ht="31.5">
      <c r="A85" s="23" t="s">
        <v>109</v>
      </c>
      <c r="B85" s="24" t="s">
        <v>48</v>
      </c>
      <c r="C85" s="24" t="s">
        <v>63</v>
      </c>
      <c r="D85" s="25" t="s">
        <v>258</v>
      </c>
      <c r="E85" s="25">
        <v>100</v>
      </c>
      <c r="F85" s="25">
        <v>1140.2</v>
      </c>
      <c r="G85" s="25">
        <v>984.9</v>
      </c>
      <c r="H85" s="25">
        <v>1150</v>
      </c>
    </row>
    <row r="86" spans="1:8" ht="15.75">
      <c r="A86" s="23" t="s">
        <v>110</v>
      </c>
      <c r="B86" s="24" t="s">
        <v>48</v>
      </c>
      <c r="C86" s="24" t="s">
        <v>63</v>
      </c>
      <c r="D86" s="25" t="s">
        <v>258</v>
      </c>
      <c r="E86" s="25">
        <v>200</v>
      </c>
      <c r="F86" s="25">
        <v>10</v>
      </c>
      <c r="G86" s="25">
        <v>2</v>
      </c>
      <c r="H86" s="25">
        <v>2</v>
      </c>
    </row>
    <row r="87" spans="1:8" ht="63">
      <c r="A87" s="40" t="s">
        <v>174</v>
      </c>
      <c r="B87" s="24" t="s">
        <v>48</v>
      </c>
      <c r="C87" s="24" t="s">
        <v>63</v>
      </c>
      <c r="D87" s="25" t="s">
        <v>335</v>
      </c>
      <c r="E87" s="25"/>
      <c r="F87" s="25">
        <f aca="true" t="shared" si="10" ref="F87:H88">F88</f>
        <v>40</v>
      </c>
      <c r="G87" s="25">
        <f t="shared" si="10"/>
        <v>38</v>
      </c>
      <c r="H87" s="25">
        <f t="shared" si="10"/>
        <v>38</v>
      </c>
    </row>
    <row r="88" spans="1:8" ht="15.75">
      <c r="A88" s="23" t="s">
        <v>170</v>
      </c>
      <c r="B88" s="24" t="s">
        <v>48</v>
      </c>
      <c r="C88" s="24" t="s">
        <v>63</v>
      </c>
      <c r="D88" s="25" t="s">
        <v>334</v>
      </c>
      <c r="E88" s="25"/>
      <c r="F88" s="25">
        <f t="shared" si="10"/>
        <v>40</v>
      </c>
      <c r="G88" s="25">
        <f t="shared" si="10"/>
        <v>38</v>
      </c>
      <c r="H88" s="25">
        <f t="shared" si="10"/>
        <v>38</v>
      </c>
    </row>
    <row r="89" spans="1:8" ht="15.75">
      <c r="A89" s="23" t="s">
        <v>110</v>
      </c>
      <c r="B89" s="24" t="s">
        <v>48</v>
      </c>
      <c r="C89" s="24" t="s">
        <v>63</v>
      </c>
      <c r="D89" s="25" t="s">
        <v>334</v>
      </c>
      <c r="E89" s="25">
        <v>200</v>
      </c>
      <c r="F89" s="25">
        <v>40</v>
      </c>
      <c r="G89" s="25">
        <v>38</v>
      </c>
      <c r="H89" s="25">
        <v>38</v>
      </c>
    </row>
    <row r="90" spans="1:8" ht="15.75">
      <c r="A90" s="23" t="s">
        <v>222</v>
      </c>
      <c r="B90" s="24" t="s">
        <v>48</v>
      </c>
      <c r="C90" s="24" t="s">
        <v>63</v>
      </c>
      <c r="D90" s="25" t="s">
        <v>357</v>
      </c>
      <c r="E90" s="22"/>
      <c r="F90" s="25">
        <f>F91</f>
        <v>199.1</v>
      </c>
      <c r="G90" s="68">
        <f aca="true" t="shared" si="11" ref="G90:H92">G91</f>
        <v>10.4</v>
      </c>
      <c r="H90" s="68">
        <f t="shared" si="11"/>
        <v>10.4</v>
      </c>
    </row>
    <row r="91" spans="1:8" ht="31.5">
      <c r="A91" s="23" t="s">
        <v>356</v>
      </c>
      <c r="B91" s="24" t="s">
        <v>48</v>
      </c>
      <c r="C91" s="24" t="s">
        <v>63</v>
      </c>
      <c r="D91" s="25" t="s">
        <v>358</v>
      </c>
      <c r="E91" s="22"/>
      <c r="F91" s="25">
        <f>F92</f>
        <v>199.1</v>
      </c>
      <c r="G91" s="68">
        <f t="shared" si="11"/>
        <v>10.4</v>
      </c>
      <c r="H91" s="68">
        <f t="shared" si="11"/>
        <v>10.4</v>
      </c>
    </row>
    <row r="92" spans="1:8" ht="31.5">
      <c r="A92" s="23" t="s">
        <v>109</v>
      </c>
      <c r="B92" s="24" t="s">
        <v>48</v>
      </c>
      <c r="C92" s="24" t="s">
        <v>63</v>
      </c>
      <c r="D92" s="25" t="s">
        <v>358</v>
      </c>
      <c r="E92" s="22" t="s">
        <v>46</v>
      </c>
      <c r="F92" s="25">
        <v>199.1</v>
      </c>
      <c r="G92" s="68">
        <f t="shared" si="11"/>
        <v>10.4</v>
      </c>
      <c r="H92" s="68">
        <f t="shared" si="11"/>
        <v>10.4</v>
      </c>
    </row>
    <row r="93" spans="1:8" ht="31.5">
      <c r="A93" s="46" t="s">
        <v>220</v>
      </c>
      <c r="B93" s="47" t="s">
        <v>48</v>
      </c>
      <c r="C93" s="48" t="s">
        <v>63</v>
      </c>
      <c r="D93" s="49" t="s">
        <v>221</v>
      </c>
      <c r="F93" s="68">
        <f>F94</f>
        <v>10.4</v>
      </c>
      <c r="G93" s="25">
        <v>10.4</v>
      </c>
      <c r="H93" s="25">
        <v>10.4</v>
      </c>
    </row>
    <row r="94" spans="1:8" ht="15.75">
      <c r="A94" s="46" t="s">
        <v>222</v>
      </c>
      <c r="B94" s="47" t="s">
        <v>48</v>
      </c>
      <c r="C94" s="48" t="s">
        <v>63</v>
      </c>
      <c r="D94" s="49" t="s">
        <v>223</v>
      </c>
      <c r="F94" s="68">
        <f>F95</f>
        <v>10.4</v>
      </c>
      <c r="G94" s="25">
        <f>G95+G98+G101</f>
        <v>81.9</v>
      </c>
      <c r="H94" s="25">
        <f>H95+H98+H101</f>
        <v>81.9</v>
      </c>
    </row>
    <row r="95" spans="1:8" ht="48" customHeight="1">
      <c r="A95" s="46" t="s">
        <v>224</v>
      </c>
      <c r="B95" s="47" t="s">
        <v>48</v>
      </c>
      <c r="C95" s="48" t="s">
        <v>63</v>
      </c>
      <c r="D95" s="49" t="s">
        <v>225</v>
      </c>
      <c r="F95" s="68">
        <f>F96</f>
        <v>10.4</v>
      </c>
      <c r="G95" s="25">
        <f>G96</f>
        <v>15</v>
      </c>
      <c r="H95" s="25">
        <f>H96</f>
        <v>15</v>
      </c>
    </row>
    <row r="96" spans="1:8" ht="15.75">
      <c r="A96" s="46" t="s">
        <v>226</v>
      </c>
      <c r="B96" s="47" t="s">
        <v>48</v>
      </c>
      <c r="C96" s="48" t="s">
        <v>63</v>
      </c>
      <c r="D96" s="49" t="s">
        <v>225</v>
      </c>
      <c r="E96">
        <v>540</v>
      </c>
      <c r="F96" s="68">
        <v>10.4</v>
      </c>
      <c r="G96" s="25">
        <f>G97</f>
        <v>15</v>
      </c>
      <c r="H96" s="25">
        <f>H97</f>
        <v>15</v>
      </c>
    </row>
    <row r="97" spans="1:8" ht="31.5">
      <c r="A97" s="23" t="s">
        <v>138</v>
      </c>
      <c r="B97" s="24" t="s">
        <v>48</v>
      </c>
      <c r="C97" s="25">
        <v>14</v>
      </c>
      <c r="D97" s="27"/>
      <c r="E97" s="22"/>
      <c r="F97" s="25">
        <f>F98+F101+F104</f>
        <v>77.9</v>
      </c>
      <c r="G97" s="25">
        <v>15</v>
      </c>
      <c r="H97" s="25">
        <v>15</v>
      </c>
    </row>
    <row r="98" spans="1:8" ht="31.5">
      <c r="A98" s="40" t="s">
        <v>175</v>
      </c>
      <c r="B98" s="24" t="s">
        <v>48</v>
      </c>
      <c r="C98" s="25">
        <v>14</v>
      </c>
      <c r="D98" s="25" t="s">
        <v>336</v>
      </c>
      <c r="E98" s="25"/>
      <c r="F98" s="25">
        <f aca="true" t="shared" si="12" ref="F98:H99">F99</f>
        <v>15</v>
      </c>
      <c r="G98" s="25">
        <f t="shared" si="12"/>
        <v>62</v>
      </c>
      <c r="H98" s="25">
        <f t="shared" si="12"/>
        <v>62</v>
      </c>
    </row>
    <row r="99" spans="1:8" ht="15.75">
      <c r="A99" s="23" t="s">
        <v>170</v>
      </c>
      <c r="B99" s="24" t="s">
        <v>48</v>
      </c>
      <c r="C99" s="25">
        <v>14</v>
      </c>
      <c r="D99" s="25" t="s">
        <v>337</v>
      </c>
      <c r="E99" s="25"/>
      <c r="F99" s="25">
        <f t="shared" si="12"/>
        <v>15</v>
      </c>
      <c r="G99" s="25">
        <f t="shared" si="12"/>
        <v>62</v>
      </c>
      <c r="H99" s="25">
        <f t="shared" si="12"/>
        <v>62</v>
      </c>
    </row>
    <row r="100" spans="1:8" ht="15.75">
      <c r="A100" s="23" t="s">
        <v>110</v>
      </c>
      <c r="B100" s="24" t="s">
        <v>48</v>
      </c>
      <c r="C100" s="25">
        <v>14</v>
      </c>
      <c r="D100" s="25" t="s">
        <v>337</v>
      </c>
      <c r="E100" s="25">
        <v>200</v>
      </c>
      <c r="F100" s="25">
        <v>15</v>
      </c>
      <c r="G100" s="25">
        <v>62</v>
      </c>
      <c r="H100" s="25">
        <v>62</v>
      </c>
    </row>
    <row r="101" spans="1:8" ht="31.5">
      <c r="A101" s="40" t="s">
        <v>176</v>
      </c>
      <c r="B101" s="24" t="s">
        <v>48</v>
      </c>
      <c r="C101" s="25">
        <v>14</v>
      </c>
      <c r="D101" s="25" t="s">
        <v>259</v>
      </c>
      <c r="E101" s="25"/>
      <c r="F101" s="25">
        <f aca="true" t="shared" si="13" ref="F101:H103">F102</f>
        <v>58</v>
      </c>
      <c r="G101" s="68">
        <f t="shared" si="13"/>
        <v>4.9</v>
      </c>
      <c r="H101" s="68">
        <f t="shared" si="13"/>
        <v>4.9</v>
      </c>
    </row>
    <row r="102" spans="1:8" ht="15.75">
      <c r="A102" s="23" t="s">
        <v>170</v>
      </c>
      <c r="B102" s="24" t="s">
        <v>48</v>
      </c>
      <c r="C102" s="25">
        <v>14</v>
      </c>
      <c r="D102" s="25" t="s">
        <v>260</v>
      </c>
      <c r="E102" s="25"/>
      <c r="F102" s="25">
        <f t="shared" si="13"/>
        <v>58</v>
      </c>
      <c r="G102" s="68">
        <f t="shared" si="13"/>
        <v>4.9</v>
      </c>
      <c r="H102" s="68">
        <f t="shared" si="13"/>
        <v>4.9</v>
      </c>
    </row>
    <row r="103" spans="1:8" ht="15.75">
      <c r="A103" s="23" t="s">
        <v>110</v>
      </c>
      <c r="B103" s="24" t="s">
        <v>48</v>
      </c>
      <c r="C103" s="25">
        <v>14</v>
      </c>
      <c r="D103" s="25" t="s">
        <v>260</v>
      </c>
      <c r="E103" s="25">
        <v>200</v>
      </c>
      <c r="F103" s="25">
        <v>58</v>
      </c>
      <c r="G103" s="68">
        <f t="shared" si="13"/>
        <v>4.9</v>
      </c>
      <c r="H103" s="68">
        <f t="shared" si="13"/>
        <v>4.9</v>
      </c>
    </row>
    <row r="104" spans="1:8" ht="31.5">
      <c r="A104" s="46" t="s">
        <v>220</v>
      </c>
      <c r="B104" s="47" t="s">
        <v>48</v>
      </c>
      <c r="C104" s="48" t="s">
        <v>318</v>
      </c>
      <c r="D104" s="49" t="s">
        <v>221</v>
      </c>
      <c r="F104" s="68">
        <f aca="true" t="shared" si="14" ref="F104:H106">F105</f>
        <v>4.9</v>
      </c>
      <c r="G104" s="25">
        <v>4.9</v>
      </c>
      <c r="H104" s="25">
        <v>4.9</v>
      </c>
    </row>
    <row r="105" spans="1:8" ht="15.75">
      <c r="A105" s="46" t="s">
        <v>222</v>
      </c>
      <c r="B105" s="47" t="s">
        <v>48</v>
      </c>
      <c r="C105" s="48" t="s">
        <v>318</v>
      </c>
      <c r="D105" s="49" t="s">
        <v>223</v>
      </c>
      <c r="F105" s="68">
        <f t="shared" si="14"/>
        <v>4.9</v>
      </c>
      <c r="G105" s="68">
        <f t="shared" si="14"/>
        <v>4.9</v>
      </c>
      <c r="H105" s="68">
        <f t="shared" si="14"/>
        <v>4.9</v>
      </c>
    </row>
    <row r="106" spans="1:8" ht="48" customHeight="1">
      <c r="A106" s="46" t="s">
        <v>224</v>
      </c>
      <c r="B106" s="47" t="s">
        <v>48</v>
      </c>
      <c r="C106" s="48" t="s">
        <v>318</v>
      </c>
      <c r="D106" s="49" t="s">
        <v>225</v>
      </c>
      <c r="F106" s="68">
        <f>F107</f>
        <v>4.9</v>
      </c>
      <c r="G106" s="68">
        <f t="shared" si="14"/>
        <v>4.9</v>
      </c>
      <c r="H106" s="68">
        <f t="shared" si="14"/>
        <v>4.9</v>
      </c>
    </row>
    <row r="107" spans="1:8" ht="15.75">
      <c r="A107" s="46" t="s">
        <v>226</v>
      </c>
      <c r="B107" s="47" t="s">
        <v>48</v>
      </c>
      <c r="C107" s="48" t="s">
        <v>318</v>
      </c>
      <c r="D107" s="49" t="s">
        <v>225</v>
      </c>
      <c r="E107">
        <v>540</v>
      </c>
      <c r="F107" s="68">
        <v>4.9</v>
      </c>
      <c r="G107" s="25">
        <v>4.9</v>
      </c>
      <c r="H107" s="25">
        <v>4.9</v>
      </c>
    </row>
    <row r="108" spans="1:8" ht="15.75">
      <c r="A108" s="17" t="s">
        <v>64</v>
      </c>
      <c r="B108" s="18" t="s">
        <v>51</v>
      </c>
      <c r="C108" s="16"/>
      <c r="D108" s="16"/>
      <c r="E108" s="16"/>
      <c r="F108" s="16">
        <f>F109+F124+F129+F149</f>
        <v>4782.4</v>
      </c>
      <c r="G108" s="16">
        <f>G109+G124+G129+G149</f>
        <v>4410.4</v>
      </c>
      <c r="H108" s="16">
        <f>H109+H124+H129+H149</f>
        <v>4528.3</v>
      </c>
    </row>
    <row r="109" spans="1:8" ht="15.75">
      <c r="A109" s="23" t="s">
        <v>65</v>
      </c>
      <c r="B109" s="24" t="s">
        <v>51</v>
      </c>
      <c r="C109" s="24" t="s">
        <v>53</v>
      </c>
      <c r="D109" s="25"/>
      <c r="E109" s="25"/>
      <c r="F109" s="25">
        <f>F110+F118+F121</f>
        <v>925.1</v>
      </c>
      <c r="G109" s="25">
        <f>G110+G115+G118</f>
        <v>855.1999999999999</v>
      </c>
      <c r="H109" s="25">
        <f>H110+H115+H118</f>
        <v>855.1999999999999</v>
      </c>
    </row>
    <row r="110" spans="1:8" ht="47.25">
      <c r="A110" s="23" t="s">
        <v>52</v>
      </c>
      <c r="B110" s="24" t="s">
        <v>51</v>
      </c>
      <c r="C110" s="24" t="s">
        <v>53</v>
      </c>
      <c r="D110" s="22" t="s">
        <v>240</v>
      </c>
      <c r="E110" s="25"/>
      <c r="F110" s="25">
        <f>F111+F114+F115</f>
        <v>883.1</v>
      </c>
      <c r="G110" s="25">
        <f>G111</f>
        <v>694.1999999999999</v>
      </c>
      <c r="H110" s="25">
        <f>H111</f>
        <v>694.1999999999999</v>
      </c>
    </row>
    <row r="111" spans="1:8" ht="15.75">
      <c r="A111" s="21" t="s">
        <v>118</v>
      </c>
      <c r="B111" s="22" t="s">
        <v>51</v>
      </c>
      <c r="C111" s="22" t="s">
        <v>53</v>
      </c>
      <c r="D111" s="22" t="s">
        <v>241</v>
      </c>
      <c r="E111" s="2"/>
      <c r="F111" s="25">
        <f>F112</f>
        <v>736.4</v>
      </c>
      <c r="G111" s="25">
        <f>G112</f>
        <v>694.1999999999999</v>
      </c>
      <c r="H111" s="25">
        <f>H112</f>
        <v>694.1999999999999</v>
      </c>
    </row>
    <row r="112" spans="1:8" ht="15.75">
      <c r="A112" s="21" t="s">
        <v>119</v>
      </c>
      <c r="B112" s="22" t="s">
        <v>51</v>
      </c>
      <c r="C112" s="22" t="s">
        <v>53</v>
      </c>
      <c r="D112" s="22" t="s">
        <v>242</v>
      </c>
      <c r="E112" s="25"/>
      <c r="F112" s="25">
        <f>F113</f>
        <v>736.4</v>
      </c>
      <c r="G112" s="25">
        <f>G113+G114</f>
        <v>694.1999999999999</v>
      </c>
      <c r="H112" s="25">
        <f>H113+H114</f>
        <v>694.1999999999999</v>
      </c>
    </row>
    <row r="113" spans="1:8" ht="31.5">
      <c r="A113" s="23" t="s">
        <v>109</v>
      </c>
      <c r="B113" s="22" t="s">
        <v>51</v>
      </c>
      <c r="C113" s="22" t="s">
        <v>53</v>
      </c>
      <c r="D113" s="22" t="s">
        <v>242</v>
      </c>
      <c r="E113" s="22" t="s">
        <v>46</v>
      </c>
      <c r="F113" s="25">
        <v>736.4</v>
      </c>
      <c r="G113" s="25">
        <v>673.9</v>
      </c>
      <c r="H113" s="25">
        <v>673.9</v>
      </c>
    </row>
    <row r="114" spans="1:8" ht="15.75">
      <c r="A114" s="23" t="s">
        <v>110</v>
      </c>
      <c r="B114" s="22" t="s">
        <v>51</v>
      </c>
      <c r="C114" s="22" t="s">
        <v>53</v>
      </c>
      <c r="D114" s="22" t="s">
        <v>242</v>
      </c>
      <c r="E114" s="22" t="s">
        <v>49</v>
      </c>
      <c r="F114" s="25">
        <v>17.7</v>
      </c>
      <c r="G114" s="25">
        <v>20.3</v>
      </c>
      <c r="H114" s="25">
        <v>20.3</v>
      </c>
    </row>
    <row r="115" spans="1:8" ht="15.75">
      <c r="A115" s="23" t="s">
        <v>222</v>
      </c>
      <c r="B115" s="24" t="s">
        <v>51</v>
      </c>
      <c r="C115" s="22" t="s">
        <v>53</v>
      </c>
      <c r="D115" s="25" t="s">
        <v>357</v>
      </c>
      <c r="E115" s="22"/>
      <c r="F115" s="25">
        <f aca="true" t="shared" si="15" ref="F115:H116">F116</f>
        <v>129</v>
      </c>
      <c r="G115" s="25">
        <f t="shared" si="15"/>
        <v>129</v>
      </c>
      <c r="H115" s="25">
        <f t="shared" si="15"/>
        <v>129</v>
      </c>
    </row>
    <row r="116" spans="1:8" ht="31.5">
      <c r="A116" s="23" t="s">
        <v>356</v>
      </c>
      <c r="B116" s="24" t="s">
        <v>51</v>
      </c>
      <c r="C116" s="22" t="s">
        <v>53</v>
      </c>
      <c r="D116" s="25" t="s">
        <v>358</v>
      </c>
      <c r="E116" s="22"/>
      <c r="F116" s="25">
        <f t="shared" si="15"/>
        <v>129</v>
      </c>
      <c r="G116" s="25">
        <f t="shared" si="15"/>
        <v>129</v>
      </c>
      <c r="H116" s="25">
        <f t="shared" si="15"/>
        <v>129</v>
      </c>
    </row>
    <row r="117" spans="1:8" ht="31.5">
      <c r="A117" s="23" t="s">
        <v>109</v>
      </c>
      <c r="B117" s="24" t="s">
        <v>51</v>
      </c>
      <c r="C117" s="22" t="s">
        <v>53</v>
      </c>
      <c r="D117" s="25" t="s">
        <v>358</v>
      </c>
      <c r="E117" s="22" t="s">
        <v>46</v>
      </c>
      <c r="F117" s="25">
        <v>129</v>
      </c>
      <c r="G117" s="25">
        <v>129</v>
      </c>
      <c r="H117" s="25">
        <v>129</v>
      </c>
    </row>
    <row r="118" spans="1:8" ht="31.5">
      <c r="A118" s="40" t="s">
        <v>319</v>
      </c>
      <c r="B118" s="24" t="s">
        <v>51</v>
      </c>
      <c r="C118" s="22" t="s">
        <v>53</v>
      </c>
      <c r="D118" s="25" t="s">
        <v>261</v>
      </c>
      <c r="E118" s="25"/>
      <c r="F118" s="25">
        <f aca="true" t="shared" si="16" ref="F118:H119">F119</f>
        <v>15</v>
      </c>
      <c r="G118" s="25">
        <f t="shared" si="16"/>
        <v>32</v>
      </c>
      <c r="H118" s="25">
        <f t="shared" si="16"/>
        <v>32</v>
      </c>
    </row>
    <row r="119" spans="1:8" ht="15.75">
      <c r="A119" s="23" t="s">
        <v>170</v>
      </c>
      <c r="B119" s="24" t="s">
        <v>51</v>
      </c>
      <c r="C119" s="22" t="s">
        <v>53</v>
      </c>
      <c r="D119" s="25" t="s">
        <v>262</v>
      </c>
      <c r="E119" s="25"/>
      <c r="F119" s="25">
        <f t="shared" si="16"/>
        <v>15</v>
      </c>
      <c r="G119" s="25">
        <f t="shared" si="16"/>
        <v>32</v>
      </c>
      <c r="H119" s="25">
        <f t="shared" si="16"/>
        <v>32</v>
      </c>
    </row>
    <row r="120" spans="1:8" ht="15.75">
      <c r="A120" s="23" t="s">
        <v>110</v>
      </c>
      <c r="B120" s="24" t="s">
        <v>51</v>
      </c>
      <c r="C120" s="22" t="s">
        <v>53</v>
      </c>
      <c r="D120" s="25" t="s">
        <v>262</v>
      </c>
      <c r="E120" s="25">
        <v>200</v>
      </c>
      <c r="F120" s="25">
        <v>15</v>
      </c>
      <c r="G120" s="25">
        <v>32</v>
      </c>
      <c r="H120" s="25">
        <v>32</v>
      </c>
    </row>
    <row r="121" spans="1:8" ht="15.75">
      <c r="A121" s="23" t="s">
        <v>218</v>
      </c>
      <c r="B121" s="24" t="s">
        <v>51</v>
      </c>
      <c r="C121" s="22" t="s">
        <v>53</v>
      </c>
      <c r="D121" s="22" t="s">
        <v>263</v>
      </c>
      <c r="E121" s="25"/>
      <c r="F121" s="25">
        <f aca="true" t="shared" si="17" ref="F121:H125">F122</f>
        <v>27</v>
      </c>
      <c r="G121" s="25">
        <f>G122</f>
        <v>27</v>
      </c>
      <c r="H121" s="25">
        <f>H122</f>
        <v>27</v>
      </c>
    </row>
    <row r="122" spans="1:8" ht="15.75">
      <c r="A122" s="23" t="s">
        <v>219</v>
      </c>
      <c r="B122" s="24" t="s">
        <v>51</v>
      </c>
      <c r="C122" s="22" t="s">
        <v>53</v>
      </c>
      <c r="D122" s="22" t="s">
        <v>264</v>
      </c>
      <c r="E122" s="25"/>
      <c r="F122" s="25">
        <f t="shared" si="17"/>
        <v>27</v>
      </c>
      <c r="G122" s="68">
        <f t="shared" si="17"/>
        <v>27</v>
      </c>
      <c r="H122" s="68">
        <f t="shared" si="17"/>
        <v>27</v>
      </c>
    </row>
    <row r="123" spans="1:8" ht="15.75">
      <c r="A123" s="23" t="s">
        <v>110</v>
      </c>
      <c r="B123" s="24" t="s">
        <v>51</v>
      </c>
      <c r="C123" s="22" t="s">
        <v>53</v>
      </c>
      <c r="D123" s="22" t="s">
        <v>264</v>
      </c>
      <c r="E123" s="25">
        <v>200</v>
      </c>
      <c r="F123" s="25">
        <v>27</v>
      </c>
      <c r="G123" s="25">
        <v>27</v>
      </c>
      <c r="H123" s="25">
        <v>27</v>
      </c>
    </row>
    <row r="124" spans="1:8" ht="15.75">
      <c r="A124" s="23" t="s">
        <v>320</v>
      </c>
      <c r="B124" s="24" t="s">
        <v>51</v>
      </c>
      <c r="C124" s="22" t="s">
        <v>77</v>
      </c>
      <c r="D124" s="25"/>
      <c r="E124" s="25"/>
      <c r="F124" s="25">
        <f>F125</f>
        <v>737.1</v>
      </c>
      <c r="G124" s="68">
        <f t="shared" si="17"/>
        <v>619.2</v>
      </c>
      <c r="H124" s="68">
        <f t="shared" si="17"/>
        <v>737.1</v>
      </c>
    </row>
    <row r="125" spans="1:8" ht="31.5">
      <c r="A125" s="46" t="s">
        <v>220</v>
      </c>
      <c r="B125" s="47" t="s">
        <v>51</v>
      </c>
      <c r="C125" s="48" t="s">
        <v>77</v>
      </c>
      <c r="D125" s="49" t="s">
        <v>221</v>
      </c>
      <c r="F125" s="68">
        <f>F126</f>
        <v>737.1</v>
      </c>
      <c r="G125" s="68">
        <f t="shared" si="17"/>
        <v>619.2</v>
      </c>
      <c r="H125" s="68">
        <f t="shared" si="17"/>
        <v>737.1</v>
      </c>
    </row>
    <row r="126" spans="1:8" ht="15.75">
      <c r="A126" s="46" t="s">
        <v>222</v>
      </c>
      <c r="B126" s="47" t="s">
        <v>51</v>
      </c>
      <c r="C126" s="48" t="s">
        <v>77</v>
      </c>
      <c r="D126" s="49" t="s">
        <v>223</v>
      </c>
      <c r="F126" s="68">
        <f>F127</f>
        <v>737.1</v>
      </c>
      <c r="G126" s="68">
        <f>G127</f>
        <v>619.2</v>
      </c>
      <c r="H126" s="68">
        <f>H127</f>
        <v>737.1</v>
      </c>
    </row>
    <row r="127" spans="1:8" ht="48" customHeight="1">
      <c r="A127" s="46" t="s">
        <v>224</v>
      </c>
      <c r="B127" s="47" t="s">
        <v>51</v>
      </c>
      <c r="C127" s="48" t="s">
        <v>77</v>
      </c>
      <c r="D127" s="49" t="s">
        <v>225</v>
      </c>
      <c r="F127" s="68">
        <f>F128</f>
        <v>737.1</v>
      </c>
      <c r="G127" s="25">
        <f>G128</f>
        <v>619.2</v>
      </c>
      <c r="H127" s="25">
        <f>H128</f>
        <v>737.1</v>
      </c>
    </row>
    <row r="128" spans="1:8" ht="15.75">
      <c r="A128" s="46" t="s">
        <v>226</v>
      </c>
      <c r="B128" s="47" t="s">
        <v>51</v>
      </c>
      <c r="C128" s="48" t="s">
        <v>77</v>
      </c>
      <c r="D128" s="49" t="s">
        <v>225</v>
      </c>
      <c r="E128">
        <v>540</v>
      </c>
      <c r="F128" s="68">
        <v>737.1</v>
      </c>
      <c r="G128" s="68">
        <v>619.2</v>
      </c>
      <c r="H128" s="68">
        <v>737.1</v>
      </c>
    </row>
    <row r="129" spans="1:8" ht="15.75">
      <c r="A129" s="23" t="s">
        <v>139</v>
      </c>
      <c r="B129" s="24" t="s">
        <v>51</v>
      </c>
      <c r="C129" s="22" t="s">
        <v>63</v>
      </c>
      <c r="D129" s="25"/>
      <c r="E129" s="25"/>
      <c r="F129" s="25">
        <f>F131+F143+F145+F134+F137</f>
        <v>2618.7</v>
      </c>
      <c r="G129" s="25">
        <f>G131+G143+G145+G134+G137</f>
        <v>2765</v>
      </c>
      <c r="H129" s="25">
        <f>H131+H143+H145+H134+H137</f>
        <v>2765</v>
      </c>
    </row>
    <row r="130" spans="1:8" ht="15.75">
      <c r="A130" s="23" t="s">
        <v>140</v>
      </c>
      <c r="B130" s="24" t="s">
        <v>51</v>
      </c>
      <c r="C130" s="22" t="s">
        <v>63</v>
      </c>
      <c r="D130" s="25" t="s">
        <v>339</v>
      </c>
      <c r="E130" s="25"/>
      <c r="F130" s="25">
        <f aca="true" t="shared" si="18" ref="F130:H132">F131</f>
        <v>10</v>
      </c>
      <c r="G130" s="25">
        <f t="shared" si="18"/>
        <v>10</v>
      </c>
      <c r="H130" s="25">
        <f t="shared" si="18"/>
        <v>10</v>
      </c>
    </row>
    <row r="131" spans="1:8" ht="47.25">
      <c r="A131" s="41" t="s">
        <v>338</v>
      </c>
      <c r="B131" s="24" t="s">
        <v>51</v>
      </c>
      <c r="C131" s="22" t="s">
        <v>63</v>
      </c>
      <c r="D131" s="25" t="s">
        <v>339</v>
      </c>
      <c r="E131" s="25"/>
      <c r="F131" s="25">
        <f t="shared" si="18"/>
        <v>10</v>
      </c>
      <c r="G131" s="25">
        <f t="shared" si="18"/>
        <v>10</v>
      </c>
      <c r="H131" s="25">
        <f t="shared" si="18"/>
        <v>10</v>
      </c>
    </row>
    <row r="132" spans="1:8" ht="15.75">
      <c r="A132" s="23" t="s">
        <v>207</v>
      </c>
      <c r="B132" s="24" t="s">
        <v>51</v>
      </c>
      <c r="C132" s="22" t="s">
        <v>63</v>
      </c>
      <c r="D132" s="25" t="s">
        <v>340</v>
      </c>
      <c r="E132" s="25"/>
      <c r="F132" s="25">
        <f t="shared" si="18"/>
        <v>10</v>
      </c>
      <c r="G132" s="25">
        <f t="shared" si="18"/>
        <v>10</v>
      </c>
      <c r="H132" s="25">
        <f t="shared" si="18"/>
        <v>10</v>
      </c>
    </row>
    <row r="133" spans="1:8" ht="15.75">
      <c r="A133" s="23" t="s">
        <v>110</v>
      </c>
      <c r="B133" s="24" t="s">
        <v>51</v>
      </c>
      <c r="C133" s="22" t="s">
        <v>63</v>
      </c>
      <c r="D133" s="25" t="s">
        <v>340</v>
      </c>
      <c r="E133" s="25">
        <v>200</v>
      </c>
      <c r="F133" s="25">
        <v>10</v>
      </c>
      <c r="G133" s="25">
        <v>10</v>
      </c>
      <c r="H133" s="25">
        <v>10</v>
      </c>
    </row>
    <row r="134" spans="1:8" ht="63">
      <c r="A134" s="41" t="s">
        <v>341</v>
      </c>
      <c r="B134" s="24" t="s">
        <v>51</v>
      </c>
      <c r="C134" s="22" t="s">
        <v>63</v>
      </c>
      <c r="D134" s="25" t="s">
        <v>339</v>
      </c>
      <c r="E134" s="25"/>
      <c r="F134" s="25">
        <f aca="true" t="shared" si="19" ref="F134:H135">F135</f>
        <v>10</v>
      </c>
      <c r="G134" s="25">
        <f t="shared" si="19"/>
        <v>50</v>
      </c>
      <c r="H134" s="25">
        <f t="shared" si="19"/>
        <v>50</v>
      </c>
    </row>
    <row r="135" spans="1:8" ht="15.75">
      <c r="A135" s="23" t="s">
        <v>207</v>
      </c>
      <c r="B135" s="24" t="s">
        <v>51</v>
      </c>
      <c r="C135" s="22" t="s">
        <v>63</v>
      </c>
      <c r="D135" s="25" t="s">
        <v>340</v>
      </c>
      <c r="E135" s="25"/>
      <c r="F135" s="25">
        <f t="shared" si="19"/>
        <v>10</v>
      </c>
      <c r="G135" s="25">
        <f t="shared" si="19"/>
        <v>50</v>
      </c>
      <c r="H135" s="25">
        <f t="shared" si="19"/>
        <v>50</v>
      </c>
    </row>
    <row r="136" spans="1:8" ht="15.75">
      <c r="A136" s="23" t="s">
        <v>110</v>
      </c>
      <c r="B136" s="24" t="s">
        <v>51</v>
      </c>
      <c r="C136" s="22" t="s">
        <v>63</v>
      </c>
      <c r="D136" s="25" t="s">
        <v>340</v>
      </c>
      <c r="E136" s="25">
        <v>200</v>
      </c>
      <c r="F136" s="25">
        <v>10</v>
      </c>
      <c r="G136" s="25">
        <v>50</v>
      </c>
      <c r="H136" s="25">
        <v>50</v>
      </c>
    </row>
    <row r="137" spans="1:8" ht="31.5">
      <c r="A137" s="23" t="s">
        <v>359</v>
      </c>
      <c r="B137" s="24" t="s">
        <v>51</v>
      </c>
      <c r="C137" s="22" t="s">
        <v>63</v>
      </c>
      <c r="D137" s="25" t="s">
        <v>362</v>
      </c>
      <c r="E137" s="25"/>
      <c r="F137" s="25">
        <f>F138</f>
        <v>1031</v>
      </c>
      <c r="G137" s="25">
        <f>G138</f>
        <v>1031</v>
      </c>
      <c r="H137" s="25">
        <f>H138</f>
        <v>1031</v>
      </c>
    </row>
    <row r="138" spans="1:8" ht="47.25">
      <c r="A138" s="23" t="s">
        <v>360</v>
      </c>
      <c r="B138" s="24" t="s">
        <v>51</v>
      </c>
      <c r="C138" s="22" t="s">
        <v>63</v>
      </c>
      <c r="D138" s="25" t="s">
        <v>363</v>
      </c>
      <c r="E138" s="25"/>
      <c r="F138" s="25">
        <f>F139+F141</f>
        <v>1031</v>
      </c>
      <c r="G138" s="25">
        <f>G139+G141</f>
        <v>1031</v>
      </c>
      <c r="H138" s="25">
        <f>H139+H141</f>
        <v>1031</v>
      </c>
    </row>
    <row r="139" spans="1:8" ht="31.5">
      <c r="A139" s="23" t="s">
        <v>361</v>
      </c>
      <c r="B139" s="24" t="s">
        <v>51</v>
      </c>
      <c r="C139" s="22" t="s">
        <v>63</v>
      </c>
      <c r="D139" s="25" t="s">
        <v>364</v>
      </c>
      <c r="E139" s="25"/>
      <c r="F139" s="25">
        <f>F140</f>
        <v>980</v>
      </c>
      <c r="G139" s="25">
        <f>G140</f>
        <v>980</v>
      </c>
      <c r="H139" s="25">
        <f>H140</f>
        <v>980</v>
      </c>
    </row>
    <row r="140" spans="1:8" ht="15.75">
      <c r="A140" s="23" t="s">
        <v>110</v>
      </c>
      <c r="B140" s="24" t="s">
        <v>51</v>
      </c>
      <c r="C140" s="57" t="s">
        <v>63</v>
      </c>
      <c r="D140" s="25" t="s">
        <v>364</v>
      </c>
      <c r="E140" s="22" t="s">
        <v>49</v>
      </c>
      <c r="F140" s="25">
        <v>980</v>
      </c>
      <c r="G140" s="25">
        <v>980</v>
      </c>
      <c r="H140" s="25">
        <v>980</v>
      </c>
    </row>
    <row r="141" spans="1:8" ht="31.5">
      <c r="A141" s="23" t="s">
        <v>365</v>
      </c>
      <c r="B141" s="24" t="s">
        <v>51</v>
      </c>
      <c r="C141" s="22" t="s">
        <v>63</v>
      </c>
      <c r="D141" s="25" t="s">
        <v>366</v>
      </c>
      <c r="E141" s="25"/>
      <c r="F141" s="25">
        <v>51</v>
      </c>
      <c r="G141" s="25">
        <v>51</v>
      </c>
      <c r="H141" s="25">
        <v>51</v>
      </c>
    </row>
    <row r="142" spans="1:8" ht="15.75">
      <c r="A142" s="23" t="s">
        <v>110</v>
      </c>
      <c r="B142" s="24" t="s">
        <v>51</v>
      </c>
      <c r="C142" s="22" t="s">
        <v>63</v>
      </c>
      <c r="D142" s="25" t="s">
        <v>366</v>
      </c>
      <c r="E142" s="25">
        <v>200</v>
      </c>
      <c r="F142" s="25">
        <v>51</v>
      </c>
      <c r="G142" s="25">
        <v>51</v>
      </c>
      <c r="H142" s="25">
        <v>51</v>
      </c>
    </row>
    <row r="143" spans="1:8" ht="31.5">
      <c r="A143" s="23" t="s">
        <v>177</v>
      </c>
      <c r="B143" s="24" t="s">
        <v>51</v>
      </c>
      <c r="C143" s="22" t="s">
        <v>63</v>
      </c>
      <c r="D143" s="25" t="s">
        <v>266</v>
      </c>
      <c r="E143" s="25"/>
      <c r="F143" s="25">
        <f>F144</f>
        <v>1357.7</v>
      </c>
      <c r="G143" s="68">
        <f>G144</f>
        <v>1357.7</v>
      </c>
      <c r="H143" s="68">
        <f>H144</f>
        <v>1357.7</v>
      </c>
    </row>
    <row r="144" spans="1:8" ht="15.75">
      <c r="A144" s="23" t="s">
        <v>110</v>
      </c>
      <c r="B144" s="24" t="s">
        <v>51</v>
      </c>
      <c r="C144" s="22" t="s">
        <v>63</v>
      </c>
      <c r="D144" s="25" t="s">
        <v>266</v>
      </c>
      <c r="E144" s="25">
        <v>200</v>
      </c>
      <c r="F144" s="25">
        <v>1357.7</v>
      </c>
      <c r="G144" s="25">
        <v>1357.7</v>
      </c>
      <c r="H144" s="25">
        <v>1357.7</v>
      </c>
    </row>
    <row r="145" spans="1:8" ht="31.5">
      <c r="A145" s="46" t="s">
        <v>220</v>
      </c>
      <c r="B145" s="47" t="s">
        <v>51</v>
      </c>
      <c r="C145" s="48" t="s">
        <v>63</v>
      </c>
      <c r="D145" s="49" t="s">
        <v>221</v>
      </c>
      <c r="F145" s="68">
        <f>F146</f>
        <v>210</v>
      </c>
      <c r="G145" s="68">
        <f>G146</f>
        <v>316.3</v>
      </c>
      <c r="H145" s="68">
        <f>H146</f>
        <v>316.3</v>
      </c>
    </row>
    <row r="146" spans="1:8" ht="15.75">
      <c r="A146" s="46" t="s">
        <v>222</v>
      </c>
      <c r="B146" s="47" t="s">
        <v>51</v>
      </c>
      <c r="C146" s="48" t="s">
        <v>63</v>
      </c>
      <c r="D146" s="49" t="s">
        <v>223</v>
      </c>
      <c r="F146" s="68">
        <f>F147</f>
        <v>210</v>
      </c>
      <c r="G146" s="25">
        <f>G147+G150+G153+G157</f>
        <v>316.3</v>
      </c>
      <c r="H146" s="25">
        <f>H147+H150+H153+H157</f>
        <v>316.3</v>
      </c>
    </row>
    <row r="147" spans="1:8" ht="48" customHeight="1">
      <c r="A147" s="46" t="s">
        <v>224</v>
      </c>
      <c r="B147" s="47" t="s">
        <v>51</v>
      </c>
      <c r="C147" s="48" t="s">
        <v>63</v>
      </c>
      <c r="D147" s="49" t="s">
        <v>225</v>
      </c>
      <c r="F147" s="68">
        <f>F148</f>
        <v>210</v>
      </c>
      <c r="G147" s="25">
        <f>G148</f>
        <v>171</v>
      </c>
      <c r="H147" s="25">
        <f>H148</f>
        <v>171</v>
      </c>
    </row>
    <row r="148" spans="1:8" ht="15.75">
      <c r="A148" s="46" t="s">
        <v>226</v>
      </c>
      <c r="B148" s="47" t="s">
        <v>51</v>
      </c>
      <c r="C148" s="48" t="s">
        <v>63</v>
      </c>
      <c r="D148" s="49" t="s">
        <v>225</v>
      </c>
      <c r="E148">
        <v>540</v>
      </c>
      <c r="F148" s="68">
        <v>210</v>
      </c>
      <c r="G148" s="25">
        <f>G149</f>
        <v>171</v>
      </c>
      <c r="H148" s="25">
        <f>H149</f>
        <v>171</v>
      </c>
    </row>
    <row r="149" spans="1:8" ht="15.75">
      <c r="A149" s="23" t="s">
        <v>141</v>
      </c>
      <c r="B149" s="24" t="s">
        <v>51</v>
      </c>
      <c r="C149" s="25">
        <v>12</v>
      </c>
      <c r="D149" s="25"/>
      <c r="E149" s="25"/>
      <c r="F149" s="25">
        <f>F150+F153+F156+F160</f>
        <v>501.5</v>
      </c>
      <c r="G149" s="25">
        <v>171</v>
      </c>
      <c r="H149" s="25">
        <v>171</v>
      </c>
    </row>
    <row r="150" spans="1:8" ht="31.5">
      <c r="A150" s="41" t="s">
        <v>178</v>
      </c>
      <c r="B150" s="24" t="s">
        <v>51</v>
      </c>
      <c r="C150" s="25">
        <v>12</v>
      </c>
      <c r="D150" s="25" t="s">
        <v>267</v>
      </c>
      <c r="E150" s="25"/>
      <c r="F150" s="25">
        <f aca="true" t="shared" si="20" ref="F150:H151">F151</f>
        <v>50</v>
      </c>
      <c r="G150" s="25">
        <f t="shared" si="20"/>
        <v>30</v>
      </c>
      <c r="H150" s="25">
        <f t="shared" si="20"/>
        <v>30</v>
      </c>
    </row>
    <row r="151" spans="1:8" ht="15.75">
      <c r="A151" s="23" t="s">
        <v>170</v>
      </c>
      <c r="B151" s="24" t="s">
        <v>51</v>
      </c>
      <c r="C151" s="25">
        <v>12</v>
      </c>
      <c r="D151" s="25" t="s">
        <v>268</v>
      </c>
      <c r="E151" s="25"/>
      <c r="F151" s="25">
        <f t="shared" si="20"/>
        <v>50</v>
      </c>
      <c r="G151" s="25">
        <f t="shared" si="20"/>
        <v>30</v>
      </c>
      <c r="H151" s="25">
        <f t="shared" si="20"/>
        <v>30</v>
      </c>
    </row>
    <row r="152" spans="1:8" ht="15.75">
      <c r="A152" s="23" t="s">
        <v>110</v>
      </c>
      <c r="B152" s="24" t="s">
        <v>51</v>
      </c>
      <c r="C152" s="25">
        <v>12</v>
      </c>
      <c r="D152" s="25" t="s">
        <v>268</v>
      </c>
      <c r="E152" s="22" t="s">
        <v>49</v>
      </c>
      <c r="F152" s="25">
        <v>50</v>
      </c>
      <c r="G152" s="25">
        <v>30</v>
      </c>
      <c r="H152" s="25">
        <v>30</v>
      </c>
    </row>
    <row r="153" spans="1:8" ht="31.5">
      <c r="A153" s="41" t="s">
        <v>179</v>
      </c>
      <c r="B153" s="22" t="s">
        <v>51</v>
      </c>
      <c r="C153" s="22" t="s">
        <v>66</v>
      </c>
      <c r="D153" s="22" t="s">
        <v>231</v>
      </c>
      <c r="E153" s="22"/>
      <c r="F153" s="25">
        <f aca="true" t="shared" si="21" ref="F153:H154">F154</f>
        <v>30</v>
      </c>
      <c r="G153" s="25">
        <f t="shared" si="21"/>
        <v>30</v>
      </c>
      <c r="H153" s="25">
        <f t="shared" si="21"/>
        <v>30</v>
      </c>
    </row>
    <row r="154" spans="1:8" ht="15.75">
      <c r="A154" s="23" t="s">
        <v>170</v>
      </c>
      <c r="B154" s="22" t="s">
        <v>51</v>
      </c>
      <c r="C154" s="22" t="s">
        <v>66</v>
      </c>
      <c r="D154" s="22" t="s">
        <v>232</v>
      </c>
      <c r="E154" s="22"/>
      <c r="F154" s="25">
        <f t="shared" si="21"/>
        <v>30</v>
      </c>
      <c r="G154" s="25">
        <f t="shared" si="21"/>
        <v>30</v>
      </c>
      <c r="H154" s="25">
        <f t="shared" si="21"/>
        <v>30</v>
      </c>
    </row>
    <row r="155" spans="1:8" ht="15.75">
      <c r="A155" s="23" t="s">
        <v>110</v>
      </c>
      <c r="B155" s="22" t="s">
        <v>51</v>
      </c>
      <c r="C155" s="22" t="s">
        <v>66</v>
      </c>
      <c r="D155" s="22" t="s">
        <v>232</v>
      </c>
      <c r="E155" s="22" t="s">
        <v>49</v>
      </c>
      <c r="F155" s="25">
        <v>30</v>
      </c>
      <c r="G155" s="25">
        <v>30</v>
      </c>
      <c r="H155" s="25">
        <v>30</v>
      </c>
    </row>
    <row r="156" spans="1:8" ht="15.75">
      <c r="A156" s="23" t="s">
        <v>140</v>
      </c>
      <c r="B156" s="24" t="s">
        <v>51</v>
      </c>
      <c r="C156" s="25">
        <v>12</v>
      </c>
      <c r="D156" s="22" t="s">
        <v>265</v>
      </c>
      <c r="E156" s="22"/>
      <c r="F156" s="25">
        <f aca="true" t="shared" si="22" ref="F156:H159">F157</f>
        <v>220</v>
      </c>
      <c r="G156" s="25">
        <v>420</v>
      </c>
      <c r="H156" s="25">
        <v>420</v>
      </c>
    </row>
    <row r="157" spans="1:8" ht="15.75">
      <c r="A157" s="23" t="s">
        <v>142</v>
      </c>
      <c r="B157" s="24" t="s">
        <v>51</v>
      </c>
      <c r="C157" s="25">
        <v>12</v>
      </c>
      <c r="D157" s="22" t="s">
        <v>269</v>
      </c>
      <c r="E157" s="22"/>
      <c r="F157" s="25">
        <f t="shared" si="22"/>
        <v>220</v>
      </c>
      <c r="G157" s="68">
        <f t="shared" si="22"/>
        <v>85.3</v>
      </c>
      <c r="H157" s="68">
        <f t="shared" si="22"/>
        <v>85.3</v>
      </c>
    </row>
    <row r="158" spans="1:8" ht="31.5">
      <c r="A158" s="23" t="s">
        <v>143</v>
      </c>
      <c r="B158" s="24" t="s">
        <v>51</v>
      </c>
      <c r="C158" s="25">
        <v>12</v>
      </c>
      <c r="D158" s="22" t="s">
        <v>270</v>
      </c>
      <c r="E158" s="22"/>
      <c r="F158" s="25">
        <f t="shared" si="22"/>
        <v>220</v>
      </c>
      <c r="G158" s="68">
        <f t="shared" si="22"/>
        <v>85.3</v>
      </c>
      <c r="H158" s="68">
        <f t="shared" si="22"/>
        <v>85.3</v>
      </c>
    </row>
    <row r="159" spans="1:8" ht="15.75">
      <c r="A159" s="23" t="s">
        <v>110</v>
      </c>
      <c r="B159" s="24" t="s">
        <v>51</v>
      </c>
      <c r="C159" s="25">
        <v>12</v>
      </c>
      <c r="D159" s="22" t="s">
        <v>270</v>
      </c>
      <c r="E159" s="22" t="s">
        <v>49</v>
      </c>
      <c r="F159" s="25">
        <v>220</v>
      </c>
      <c r="G159" s="68">
        <f t="shared" si="22"/>
        <v>85.3</v>
      </c>
      <c r="H159" s="68">
        <f t="shared" si="22"/>
        <v>85.3</v>
      </c>
    </row>
    <row r="160" spans="1:8" ht="31.5">
      <c r="A160" s="46" t="s">
        <v>220</v>
      </c>
      <c r="B160" s="47" t="s">
        <v>51</v>
      </c>
      <c r="C160" s="49">
        <v>12</v>
      </c>
      <c r="D160" s="49"/>
      <c r="E160" s="49"/>
      <c r="F160" s="68">
        <f>F161</f>
        <v>201.5</v>
      </c>
      <c r="G160" s="25">
        <v>85.3</v>
      </c>
      <c r="H160" s="25">
        <v>85.3</v>
      </c>
    </row>
    <row r="161" spans="1:8" ht="15.75">
      <c r="A161" s="46" t="s">
        <v>222</v>
      </c>
      <c r="B161" s="47" t="s">
        <v>51</v>
      </c>
      <c r="C161" s="48" t="s">
        <v>66</v>
      </c>
      <c r="D161" s="49" t="s">
        <v>223</v>
      </c>
      <c r="E161" s="49"/>
      <c r="F161" s="68">
        <f>F162</f>
        <v>201.5</v>
      </c>
      <c r="G161" s="68">
        <f>G162</f>
        <v>85.3</v>
      </c>
      <c r="H161" s="68">
        <f>H162</f>
        <v>85.3</v>
      </c>
    </row>
    <row r="162" spans="1:8" ht="38.25">
      <c r="A162" s="50" t="s">
        <v>224</v>
      </c>
      <c r="B162" s="47" t="s">
        <v>51</v>
      </c>
      <c r="C162" s="48" t="s">
        <v>66</v>
      </c>
      <c r="D162" s="49" t="s">
        <v>225</v>
      </c>
      <c r="E162" s="49"/>
      <c r="F162" s="68">
        <f>F163</f>
        <v>201.5</v>
      </c>
      <c r="G162" s="68">
        <f>G163</f>
        <v>85.3</v>
      </c>
      <c r="H162" s="68">
        <f>H163</f>
        <v>85.3</v>
      </c>
    </row>
    <row r="163" spans="1:8" ht="15.75">
      <c r="A163" s="46" t="s">
        <v>226</v>
      </c>
      <c r="B163" s="47" t="s">
        <v>51</v>
      </c>
      <c r="C163" s="48" t="s">
        <v>66</v>
      </c>
      <c r="D163" s="49" t="s">
        <v>225</v>
      </c>
      <c r="E163" s="49">
        <v>540</v>
      </c>
      <c r="F163" s="68">
        <v>201.5</v>
      </c>
      <c r="G163" s="25">
        <v>85.3</v>
      </c>
      <c r="H163" s="25">
        <v>85.3</v>
      </c>
    </row>
    <row r="164" spans="1:8" ht="15.75">
      <c r="A164" s="17" t="s">
        <v>144</v>
      </c>
      <c r="B164" s="18" t="s">
        <v>53</v>
      </c>
      <c r="C164" s="16"/>
      <c r="D164" s="26"/>
      <c r="E164" s="26"/>
      <c r="F164" s="16">
        <f>F165+F170+F181</f>
        <v>4844.099999999999</v>
      </c>
      <c r="G164" s="16">
        <f>G165+G170+G181</f>
        <v>5717.6</v>
      </c>
      <c r="H164" s="16">
        <f>H165+H170+H181</f>
        <v>5717.6</v>
      </c>
    </row>
    <row r="165" spans="1:8" ht="15.75">
      <c r="A165" s="51" t="s">
        <v>228</v>
      </c>
      <c r="B165" s="48" t="s">
        <v>53</v>
      </c>
      <c r="C165" s="48" t="s">
        <v>43</v>
      </c>
      <c r="D165" s="48"/>
      <c r="E165" s="48"/>
      <c r="F165" s="25">
        <f>F166</f>
        <v>7</v>
      </c>
      <c r="G165" s="25">
        <f>G166</f>
        <v>7</v>
      </c>
      <c r="H165" s="25">
        <f>H166</f>
        <v>7</v>
      </c>
    </row>
    <row r="166" spans="1:8" ht="31.5">
      <c r="A166" s="46" t="s">
        <v>220</v>
      </c>
      <c r="B166" s="47" t="s">
        <v>53</v>
      </c>
      <c r="C166" s="48" t="s">
        <v>43</v>
      </c>
      <c r="D166" s="49" t="s">
        <v>221</v>
      </c>
      <c r="E166" s="49"/>
      <c r="F166" s="25">
        <f>F167</f>
        <v>7</v>
      </c>
      <c r="G166" s="25">
        <f aca="true" t="shared" si="23" ref="G166:H168">G167</f>
        <v>7</v>
      </c>
      <c r="H166" s="25">
        <f t="shared" si="23"/>
        <v>7</v>
      </c>
    </row>
    <row r="167" spans="1:8" ht="15.75">
      <c r="A167" s="46" t="s">
        <v>222</v>
      </c>
      <c r="B167" s="47" t="s">
        <v>53</v>
      </c>
      <c r="C167" s="48" t="s">
        <v>43</v>
      </c>
      <c r="D167" s="49" t="s">
        <v>223</v>
      </c>
      <c r="E167" s="49"/>
      <c r="F167" s="25">
        <f>F168</f>
        <v>7</v>
      </c>
      <c r="G167" s="25">
        <f t="shared" si="23"/>
        <v>7</v>
      </c>
      <c r="H167" s="25">
        <f t="shared" si="23"/>
        <v>7</v>
      </c>
    </row>
    <row r="168" spans="1:8" ht="29.25" customHeight="1">
      <c r="A168" s="50" t="s">
        <v>224</v>
      </c>
      <c r="B168" s="47" t="s">
        <v>53</v>
      </c>
      <c r="C168" s="48" t="s">
        <v>43</v>
      </c>
      <c r="D168" s="49" t="s">
        <v>225</v>
      </c>
      <c r="E168" s="49"/>
      <c r="F168" s="25">
        <f>F169</f>
        <v>7</v>
      </c>
      <c r="G168" s="25">
        <f t="shared" si="23"/>
        <v>7</v>
      </c>
      <c r="H168" s="25">
        <f t="shared" si="23"/>
        <v>7</v>
      </c>
    </row>
    <row r="169" spans="1:8" ht="15.75">
      <c r="A169" s="46" t="s">
        <v>226</v>
      </c>
      <c r="B169" s="47" t="s">
        <v>53</v>
      </c>
      <c r="C169" s="48" t="s">
        <v>43</v>
      </c>
      <c r="D169" s="49" t="s">
        <v>225</v>
      </c>
      <c r="E169" s="49">
        <v>540</v>
      </c>
      <c r="F169" s="25">
        <v>7</v>
      </c>
      <c r="G169" s="25">
        <v>7</v>
      </c>
      <c r="H169" s="25">
        <v>7</v>
      </c>
    </row>
    <row r="170" spans="1:9" ht="15.75">
      <c r="A170" s="21" t="s">
        <v>145</v>
      </c>
      <c r="B170" s="22" t="s">
        <v>53</v>
      </c>
      <c r="C170" s="22" t="s">
        <v>45</v>
      </c>
      <c r="D170" s="22"/>
      <c r="E170" s="22"/>
      <c r="F170" s="25">
        <f>F171+F177+F174</f>
        <v>4812.7</v>
      </c>
      <c r="G170" s="25">
        <f>G171+G177</f>
        <v>5678.6</v>
      </c>
      <c r="H170" s="25">
        <f>H171+H177</f>
        <v>5678.6</v>
      </c>
      <c r="I170" s="25"/>
    </row>
    <row r="171" spans="1:8" ht="31.5">
      <c r="A171" s="41" t="s">
        <v>342</v>
      </c>
      <c r="B171" s="22" t="s">
        <v>53</v>
      </c>
      <c r="C171" s="22" t="s">
        <v>45</v>
      </c>
      <c r="D171" s="22" t="s">
        <v>321</v>
      </c>
      <c r="E171" s="22"/>
      <c r="F171" s="25">
        <f aca="true" t="shared" si="24" ref="F171:H172">F172</f>
        <v>1800</v>
      </c>
      <c r="G171" s="25">
        <f t="shared" si="24"/>
        <v>5448.6</v>
      </c>
      <c r="H171" s="25">
        <f t="shared" si="24"/>
        <v>5448.6</v>
      </c>
    </row>
    <row r="172" spans="1:8" ht="15.75">
      <c r="A172" s="23" t="s">
        <v>170</v>
      </c>
      <c r="B172" s="22" t="s">
        <v>53</v>
      </c>
      <c r="C172" s="22" t="s">
        <v>45</v>
      </c>
      <c r="D172" s="22" t="s">
        <v>322</v>
      </c>
      <c r="E172" s="22"/>
      <c r="F172" s="25">
        <f t="shared" si="24"/>
        <v>1800</v>
      </c>
      <c r="G172" s="25">
        <f t="shared" si="24"/>
        <v>5448.6</v>
      </c>
      <c r="H172" s="25">
        <f t="shared" si="24"/>
        <v>5448.6</v>
      </c>
    </row>
    <row r="173" spans="1:8" ht="15.75">
      <c r="A173" s="23" t="s">
        <v>110</v>
      </c>
      <c r="B173" s="22" t="s">
        <v>53</v>
      </c>
      <c r="C173" s="22" t="s">
        <v>45</v>
      </c>
      <c r="D173" s="22" t="s">
        <v>322</v>
      </c>
      <c r="E173" s="22" t="s">
        <v>49</v>
      </c>
      <c r="F173" s="25">
        <v>1800</v>
      </c>
      <c r="G173" s="25">
        <v>5448.6</v>
      </c>
      <c r="H173" s="25">
        <v>5448.6</v>
      </c>
    </row>
    <row r="174" spans="1:8" ht="31.5">
      <c r="A174" s="41" t="s">
        <v>367</v>
      </c>
      <c r="B174" s="22" t="s">
        <v>53</v>
      </c>
      <c r="C174" s="22" t="s">
        <v>45</v>
      </c>
      <c r="D174" s="22" t="s">
        <v>368</v>
      </c>
      <c r="E174" s="22"/>
      <c r="F174" s="25">
        <f aca="true" t="shared" si="25" ref="F174:H175">F175</f>
        <v>2782.7</v>
      </c>
      <c r="G174" s="25">
        <f t="shared" si="25"/>
        <v>2782.7</v>
      </c>
      <c r="H174" s="25">
        <f t="shared" si="25"/>
        <v>2782.7</v>
      </c>
    </row>
    <row r="175" spans="1:8" ht="47.25">
      <c r="A175" s="79" t="s">
        <v>369</v>
      </c>
      <c r="B175" s="24" t="s">
        <v>53</v>
      </c>
      <c r="C175" s="24" t="s">
        <v>45</v>
      </c>
      <c r="D175" s="25" t="s">
        <v>370</v>
      </c>
      <c r="E175" s="25"/>
      <c r="F175" s="25">
        <f t="shared" si="25"/>
        <v>2782.7</v>
      </c>
      <c r="G175" s="25">
        <f t="shared" si="25"/>
        <v>2782.7</v>
      </c>
      <c r="H175" s="25">
        <f t="shared" si="25"/>
        <v>2782.7</v>
      </c>
    </row>
    <row r="176" spans="1:8" ht="45" customHeight="1">
      <c r="A176" s="23" t="s">
        <v>372</v>
      </c>
      <c r="B176" s="24" t="s">
        <v>53</v>
      </c>
      <c r="C176" s="24" t="s">
        <v>45</v>
      </c>
      <c r="D176" s="25" t="s">
        <v>370</v>
      </c>
      <c r="E176" s="25">
        <v>540</v>
      </c>
      <c r="F176" s="25">
        <v>2782.7</v>
      </c>
      <c r="G176" s="25">
        <v>2782.7</v>
      </c>
      <c r="H176" s="25">
        <v>2782.7</v>
      </c>
    </row>
    <row r="177" spans="1:8" ht="31.5">
      <c r="A177" s="46" t="s">
        <v>220</v>
      </c>
      <c r="B177" s="47" t="s">
        <v>53</v>
      </c>
      <c r="C177" s="48" t="s">
        <v>45</v>
      </c>
      <c r="D177" s="49" t="s">
        <v>221</v>
      </c>
      <c r="E177" s="49"/>
      <c r="F177" s="68">
        <f>F178</f>
        <v>230</v>
      </c>
      <c r="G177" s="68">
        <f aca="true" t="shared" si="26" ref="G177:H179">G178</f>
        <v>230</v>
      </c>
      <c r="H177" s="68">
        <f t="shared" si="26"/>
        <v>230</v>
      </c>
    </row>
    <row r="178" spans="1:8" ht="15.75">
      <c r="A178" s="46" t="s">
        <v>222</v>
      </c>
      <c r="B178" s="47" t="s">
        <v>53</v>
      </c>
      <c r="C178" s="48" t="s">
        <v>45</v>
      </c>
      <c r="D178" s="49" t="s">
        <v>223</v>
      </c>
      <c r="E178" s="49"/>
      <c r="F178" s="68">
        <f>F179</f>
        <v>230</v>
      </c>
      <c r="G178" s="68">
        <f t="shared" si="26"/>
        <v>230</v>
      </c>
      <c r="H178" s="68">
        <f t="shared" si="26"/>
        <v>230</v>
      </c>
    </row>
    <row r="179" spans="1:8" ht="38.25">
      <c r="A179" s="50" t="s">
        <v>224</v>
      </c>
      <c r="B179" s="47" t="s">
        <v>53</v>
      </c>
      <c r="C179" s="48" t="s">
        <v>45</v>
      </c>
      <c r="D179" s="49" t="s">
        <v>225</v>
      </c>
      <c r="E179" s="49"/>
      <c r="F179" s="68">
        <f>F180</f>
        <v>230</v>
      </c>
      <c r="G179" s="68">
        <f t="shared" si="26"/>
        <v>230</v>
      </c>
      <c r="H179" s="68">
        <f t="shared" si="26"/>
        <v>230</v>
      </c>
    </row>
    <row r="180" spans="1:8" ht="15.75">
      <c r="A180" s="46" t="s">
        <v>226</v>
      </c>
      <c r="B180" s="47" t="s">
        <v>53</v>
      </c>
      <c r="C180" s="48" t="s">
        <v>45</v>
      </c>
      <c r="D180" s="49" t="s">
        <v>225</v>
      </c>
      <c r="E180" s="49">
        <v>540</v>
      </c>
      <c r="F180" s="68">
        <v>230</v>
      </c>
      <c r="G180" s="25">
        <v>230</v>
      </c>
      <c r="H180" s="25">
        <v>230</v>
      </c>
    </row>
    <row r="181" spans="1:8" ht="15.75">
      <c r="A181" s="46" t="s">
        <v>229</v>
      </c>
      <c r="B181" s="47" t="s">
        <v>53</v>
      </c>
      <c r="C181" s="48" t="s">
        <v>48</v>
      </c>
      <c r="D181" s="49"/>
      <c r="E181" s="49"/>
      <c r="F181" s="68">
        <f>F182</f>
        <v>24.4</v>
      </c>
      <c r="G181" s="68">
        <f aca="true" t="shared" si="27" ref="G181:H184">G182</f>
        <v>32</v>
      </c>
      <c r="H181" s="68">
        <f t="shared" si="27"/>
        <v>32</v>
      </c>
    </row>
    <row r="182" spans="1:8" ht="31.5">
      <c r="A182" s="46" t="s">
        <v>220</v>
      </c>
      <c r="B182" s="47" t="s">
        <v>53</v>
      </c>
      <c r="C182" s="48" t="s">
        <v>48</v>
      </c>
      <c r="D182" s="49" t="s">
        <v>221</v>
      </c>
      <c r="E182" s="49"/>
      <c r="F182" s="68">
        <f>F183</f>
        <v>24.4</v>
      </c>
      <c r="G182" s="68">
        <f t="shared" si="27"/>
        <v>32</v>
      </c>
      <c r="H182" s="68">
        <f t="shared" si="27"/>
        <v>32</v>
      </c>
    </row>
    <row r="183" spans="1:8" ht="15.75">
      <c r="A183" s="46" t="s">
        <v>222</v>
      </c>
      <c r="B183" s="47" t="s">
        <v>53</v>
      </c>
      <c r="C183" s="48" t="s">
        <v>48</v>
      </c>
      <c r="D183" s="49" t="s">
        <v>223</v>
      </c>
      <c r="E183" s="49"/>
      <c r="F183" s="68">
        <f>F184</f>
        <v>24.4</v>
      </c>
      <c r="G183" s="68">
        <f t="shared" si="27"/>
        <v>32</v>
      </c>
      <c r="H183" s="68">
        <f t="shared" si="27"/>
        <v>32</v>
      </c>
    </row>
    <row r="184" spans="1:8" ht="25.5" customHeight="1">
      <c r="A184" s="50" t="s">
        <v>224</v>
      </c>
      <c r="B184" s="47" t="s">
        <v>53</v>
      </c>
      <c r="C184" s="48" t="s">
        <v>48</v>
      </c>
      <c r="D184" s="49" t="s">
        <v>225</v>
      </c>
      <c r="E184" s="49"/>
      <c r="F184" s="68">
        <f>F185</f>
        <v>24.4</v>
      </c>
      <c r="G184" s="68">
        <f t="shared" si="27"/>
        <v>32</v>
      </c>
      <c r="H184" s="68">
        <f t="shared" si="27"/>
        <v>32</v>
      </c>
    </row>
    <row r="185" spans="1:8" ht="15.75">
      <c r="A185" s="46" t="s">
        <v>226</v>
      </c>
      <c r="B185" s="47" t="s">
        <v>53</v>
      </c>
      <c r="C185" s="48" t="s">
        <v>48</v>
      </c>
      <c r="D185" s="49" t="s">
        <v>225</v>
      </c>
      <c r="E185" s="49">
        <v>540</v>
      </c>
      <c r="F185" s="68">
        <v>24.4</v>
      </c>
      <c r="G185" s="25">
        <v>32</v>
      </c>
      <c r="H185" s="25">
        <v>32</v>
      </c>
    </row>
    <row r="186" spans="1:8" ht="15.75">
      <c r="A186" s="17" t="s">
        <v>67</v>
      </c>
      <c r="B186" s="18" t="s">
        <v>56</v>
      </c>
      <c r="C186" s="16"/>
      <c r="D186" s="16"/>
      <c r="E186" s="16"/>
      <c r="F186" s="16">
        <f>F187+F205+F232+F251+F259</f>
        <v>125594.89999999998</v>
      </c>
      <c r="G186" s="16">
        <f>G187+G205</f>
        <v>103514.1</v>
      </c>
      <c r="H186" s="16">
        <f>H187+H202+H226+H240+H248</f>
        <v>107456.5</v>
      </c>
    </row>
    <row r="187" spans="1:8" ht="15.75">
      <c r="A187" s="23" t="s">
        <v>68</v>
      </c>
      <c r="B187" s="24" t="s">
        <v>56</v>
      </c>
      <c r="C187" s="24" t="s">
        <v>43</v>
      </c>
      <c r="D187" s="16"/>
      <c r="E187" s="16"/>
      <c r="F187" s="25">
        <f>F188+F192+F198+F195+F202</f>
        <v>24066.399999999998</v>
      </c>
      <c r="G187" s="25">
        <f>G188+G192+G198+G195+G202</f>
        <v>18904.6</v>
      </c>
      <c r="H187" s="25">
        <f>H188+H192+H198+H195+H202</f>
        <v>26896.9</v>
      </c>
    </row>
    <row r="188" spans="1:8" ht="31.5">
      <c r="A188" s="23" t="s">
        <v>172</v>
      </c>
      <c r="B188" s="24" t="s">
        <v>56</v>
      </c>
      <c r="C188" s="24" t="s">
        <v>43</v>
      </c>
      <c r="D188" s="25" t="s">
        <v>237</v>
      </c>
      <c r="E188" s="25"/>
      <c r="F188" s="25">
        <f aca="true" t="shared" si="28" ref="F188:H190">F189</f>
        <v>11411.5</v>
      </c>
      <c r="G188" s="25">
        <f t="shared" si="28"/>
        <v>9004.6</v>
      </c>
      <c r="H188" s="25">
        <f t="shared" si="28"/>
        <v>9225.3</v>
      </c>
    </row>
    <row r="189" spans="1:8" ht="31.5">
      <c r="A189" s="23" t="s">
        <v>180</v>
      </c>
      <c r="B189" s="28" t="s">
        <v>56</v>
      </c>
      <c r="C189" s="28" t="s">
        <v>43</v>
      </c>
      <c r="D189" s="27" t="s">
        <v>271</v>
      </c>
      <c r="E189" s="22"/>
      <c r="F189" s="25">
        <f t="shared" si="28"/>
        <v>11411.5</v>
      </c>
      <c r="G189" s="25">
        <f t="shared" si="28"/>
        <v>9004.6</v>
      </c>
      <c r="H189" s="25">
        <f t="shared" si="28"/>
        <v>9225.3</v>
      </c>
    </row>
    <row r="190" spans="1:8" ht="15.75">
      <c r="A190" s="21" t="s">
        <v>69</v>
      </c>
      <c r="B190" s="28" t="s">
        <v>56</v>
      </c>
      <c r="C190" s="28" t="s">
        <v>43</v>
      </c>
      <c r="D190" s="27" t="s">
        <v>272</v>
      </c>
      <c r="E190" s="22"/>
      <c r="F190" s="25">
        <f t="shared" si="28"/>
        <v>11411.5</v>
      </c>
      <c r="G190" s="25">
        <f t="shared" si="28"/>
        <v>9004.6</v>
      </c>
      <c r="H190" s="25">
        <f t="shared" si="28"/>
        <v>9225.3</v>
      </c>
    </row>
    <row r="191" spans="1:8" ht="15.75">
      <c r="A191" s="23" t="s">
        <v>70</v>
      </c>
      <c r="B191" s="28" t="s">
        <v>56</v>
      </c>
      <c r="C191" s="28" t="s">
        <v>43</v>
      </c>
      <c r="D191" s="27" t="s">
        <v>272</v>
      </c>
      <c r="E191" s="22" t="s">
        <v>71</v>
      </c>
      <c r="F191" s="25">
        <v>11411.5</v>
      </c>
      <c r="G191" s="25">
        <v>9004.6</v>
      </c>
      <c r="H191" s="25">
        <v>9225.3</v>
      </c>
    </row>
    <row r="192" spans="1:8" ht="36" customHeight="1">
      <c r="A192" s="40" t="s">
        <v>343</v>
      </c>
      <c r="B192" s="24" t="s">
        <v>56</v>
      </c>
      <c r="C192" s="57" t="s">
        <v>43</v>
      </c>
      <c r="D192" s="25" t="s">
        <v>316</v>
      </c>
      <c r="E192" s="25"/>
      <c r="F192" s="25">
        <f aca="true" t="shared" si="29" ref="F192:H193">F193</f>
        <v>15</v>
      </c>
      <c r="G192" s="25">
        <f t="shared" si="29"/>
        <v>17</v>
      </c>
      <c r="H192" s="25">
        <f t="shared" si="29"/>
        <v>17</v>
      </c>
    </row>
    <row r="193" spans="1:8" ht="20.25" customHeight="1">
      <c r="A193" s="23" t="s">
        <v>170</v>
      </c>
      <c r="B193" s="24" t="s">
        <v>56</v>
      </c>
      <c r="C193" s="57" t="s">
        <v>43</v>
      </c>
      <c r="D193" s="25" t="s">
        <v>317</v>
      </c>
      <c r="E193" s="25"/>
      <c r="F193" s="25">
        <f t="shared" si="29"/>
        <v>15</v>
      </c>
      <c r="G193" s="25">
        <f t="shared" si="29"/>
        <v>17</v>
      </c>
      <c r="H193" s="25">
        <f t="shared" si="29"/>
        <v>17</v>
      </c>
    </row>
    <row r="194" spans="1:8" ht="21.75" customHeight="1">
      <c r="A194" s="23" t="s">
        <v>110</v>
      </c>
      <c r="B194" s="24" t="s">
        <v>56</v>
      </c>
      <c r="C194" s="57" t="s">
        <v>43</v>
      </c>
      <c r="D194" s="25" t="s">
        <v>317</v>
      </c>
      <c r="E194" s="25">
        <v>610</v>
      </c>
      <c r="F194" s="25">
        <v>15</v>
      </c>
      <c r="G194" s="69">
        <v>17</v>
      </c>
      <c r="H194" s="69">
        <v>17</v>
      </c>
    </row>
    <row r="195" spans="1:8" ht="34.5" customHeight="1">
      <c r="A195" s="41" t="s">
        <v>367</v>
      </c>
      <c r="B195" s="24" t="s">
        <v>56</v>
      </c>
      <c r="C195" s="24" t="s">
        <v>43</v>
      </c>
      <c r="D195" s="22" t="s">
        <v>368</v>
      </c>
      <c r="E195" s="22"/>
      <c r="F195" s="25">
        <f aca="true" t="shared" si="30" ref="F195:H196">F196</f>
        <v>1148.3</v>
      </c>
      <c r="G195" s="25">
        <f t="shared" si="30"/>
        <v>1123</v>
      </c>
      <c r="H195" s="25">
        <f t="shared" si="30"/>
        <v>1123</v>
      </c>
    </row>
    <row r="196" spans="1:8" ht="50.25" customHeight="1">
      <c r="A196" s="80" t="s">
        <v>369</v>
      </c>
      <c r="B196" s="24" t="s">
        <v>56</v>
      </c>
      <c r="C196" s="24" t="s">
        <v>43</v>
      </c>
      <c r="D196" s="25" t="s">
        <v>370</v>
      </c>
      <c r="E196" s="25"/>
      <c r="F196" s="25">
        <f t="shared" si="30"/>
        <v>1148.3</v>
      </c>
      <c r="G196" s="25">
        <f t="shared" si="30"/>
        <v>1123</v>
      </c>
      <c r="H196" s="25">
        <f t="shared" si="30"/>
        <v>1123</v>
      </c>
    </row>
    <row r="197" spans="1:8" ht="21.75" customHeight="1">
      <c r="A197" s="23" t="s">
        <v>70</v>
      </c>
      <c r="B197" s="24" t="s">
        <v>56</v>
      </c>
      <c r="C197" s="24" t="s">
        <v>43</v>
      </c>
      <c r="D197" s="25" t="s">
        <v>370</v>
      </c>
      <c r="E197" s="25">
        <v>610</v>
      </c>
      <c r="F197" s="25">
        <v>1148.3</v>
      </c>
      <c r="G197" s="69">
        <v>1123</v>
      </c>
      <c r="H197" s="69">
        <v>1123</v>
      </c>
    </row>
    <row r="198" spans="1:8" ht="31.5">
      <c r="A198" s="42" t="s">
        <v>181</v>
      </c>
      <c r="B198" s="24" t="s">
        <v>56</v>
      </c>
      <c r="C198" s="24" t="s">
        <v>43</v>
      </c>
      <c r="D198" s="25" t="s">
        <v>273</v>
      </c>
      <c r="E198" s="25"/>
      <c r="F198" s="25">
        <f aca="true" t="shared" si="31" ref="F198:H200">F199</f>
        <v>9699</v>
      </c>
      <c r="G198" s="25">
        <f t="shared" si="31"/>
        <v>8760</v>
      </c>
      <c r="H198" s="25">
        <f t="shared" si="31"/>
        <v>8760</v>
      </c>
    </row>
    <row r="199" spans="1:8" ht="47.25">
      <c r="A199" s="42" t="s">
        <v>182</v>
      </c>
      <c r="B199" s="28" t="s">
        <v>56</v>
      </c>
      <c r="C199" s="28" t="s">
        <v>43</v>
      </c>
      <c r="D199" s="27" t="s">
        <v>274</v>
      </c>
      <c r="E199" s="22"/>
      <c r="F199" s="25">
        <f t="shared" si="31"/>
        <v>9699</v>
      </c>
      <c r="G199" s="25">
        <f t="shared" si="31"/>
        <v>8760</v>
      </c>
      <c r="H199" s="25">
        <f t="shared" si="31"/>
        <v>8760</v>
      </c>
    </row>
    <row r="200" spans="1:8" ht="47.25">
      <c r="A200" s="21" t="s">
        <v>183</v>
      </c>
      <c r="B200" s="28" t="s">
        <v>56</v>
      </c>
      <c r="C200" s="28" t="s">
        <v>43</v>
      </c>
      <c r="D200" s="27" t="s">
        <v>275</v>
      </c>
      <c r="E200" s="22"/>
      <c r="F200" s="25">
        <f t="shared" si="31"/>
        <v>9699</v>
      </c>
      <c r="G200" s="25">
        <f t="shared" si="31"/>
        <v>8760</v>
      </c>
      <c r="H200" s="25">
        <f t="shared" si="31"/>
        <v>8760</v>
      </c>
    </row>
    <row r="201" spans="1:8" ht="15.75">
      <c r="A201" s="23" t="s">
        <v>70</v>
      </c>
      <c r="B201" s="28" t="s">
        <v>56</v>
      </c>
      <c r="C201" s="28" t="s">
        <v>43</v>
      </c>
      <c r="D201" s="27" t="s">
        <v>275</v>
      </c>
      <c r="E201" s="22" t="s">
        <v>71</v>
      </c>
      <c r="F201" s="25">
        <v>9699</v>
      </c>
      <c r="G201" s="25">
        <v>8760</v>
      </c>
      <c r="H201" s="25">
        <v>8760</v>
      </c>
    </row>
    <row r="202" spans="1:8" ht="15.75">
      <c r="A202" s="23" t="s">
        <v>222</v>
      </c>
      <c r="B202" s="28" t="s">
        <v>56</v>
      </c>
      <c r="C202" s="28" t="s">
        <v>43</v>
      </c>
      <c r="D202" s="25" t="s">
        <v>357</v>
      </c>
      <c r="E202" s="22"/>
      <c r="F202" s="25">
        <f>F203</f>
        <v>1792.6</v>
      </c>
      <c r="G202" s="25">
        <f>G203</f>
        <v>0</v>
      </c>
      <c r="H202" s="25">
        <f>H203+H207+H220+H210+H216</f>
        <v>7771.6</v>
      </c>
    </row>
    <row r="203" spans="1:8" ht="31.5">
      <c r="A203" s="23" t="s">
        <v>356</v>
      </c>
      <c r="B203" s="28" t="s">
        <v>56</v>
      </c>
      <c r="C203" s="28" t="s">
        <v>43</v>
      </c>
      <c r="D203" s="25" t="s">
        <v>358</v>
      </c>
      <c r="E203" s="22"/>
      <c r="F203" s="25">
        <f>F204</f>
        <v>1792.6</v>
      </c>
      <c r="G203" s="25">
        <f aca="true" t="shared" si="32" ref="G203:H205">G204</f>
        <v>0</v>
      </c>
      <c r="H203" s="25">
        <f t="shared" si="32"/>
        <v>0</v>
      </c>
    </row>
    <row r="204" spans="1:8" ht="31.5">
      <c r="A204" s="23" t="s">
        <v>109</v>
      </c>
      <c r="B204" s="28" t="s">
        <v>56</v>
      </c>
      <c r="C204" s="28" t="s">
        <v>43</v>
      </c>
      <c r="D204" s="25" t="s">
        <v>358</v>
      </c>
      <c r="E204" s="22" t="s">
        <v>71</v>
      </c>
      <c r="F204" s="25">
        <v>1792.6</v>
      </c>
      <c r="G204" s="25"/>
      <c r="H204" s="25"/>
    </row>
    <row r="205" spans="1:8" ht="15.75">
      <c r="A205" s="23" t="s">
        <v>72</v>
      </c>
      <c r="B205" s="24" t="s">
        <v>56</v>
      </c>
      <c r="C205" s="24" t="s">
        <v>45</v>
      </c>
      <c r="D205" s="25"/>
      <c r="E205" s="25"/>
      <c r="F205" s="25">
        <f>F206+F210+F223+F219+F216+F213+F229</f>
        <v>85358.7</v>
      </c>
      <c r="G205" s="25">
        <f>G206+G210+G223+G219+G216+G213+G229</f>
        <v>84609.5</v>
      </c>
      <c r="H205" s="25">
        <f t="shared" si="32"/>
        <v>7875.8</v>
      </c>
    </row>
    <row r="206" spans="1:8" ht="31.5">
      <c r="A206" s="23" t="s">
        <v>172</v>
      </c>
      <c r="B206" s="24" t="s">
        <v>56</v>
      </c>
      <c r="C206" s="24" t="s">
        <v>45</v>
      </c>
      <c r="D206" s="25" t="s">
        <v>237</v>
      </c>
      <c r="E206" s="25"/>
      <c r="F206" s="25">
        <f aca="true" t="shared" si="33" ref="F206:H208">F207</f>
        <v>7972</v>
      </c>
      <c r="G206" s="25">
        <v>7875.8</v>
      </c>
      <c r="H206" s="25">
        <v>7875.8</v>
      </c>
    </row>
    <row r="207" spans="1:8" ht="31.5">
      <c r="A207" s="23" t="s">
        <v>180</v>
      </c>
      <c r="B207" s="28" t="s">
        <v>56</v>
      </c>
      <c r="C207" s="28" t="s">
        <v>45</v>
      </c>
      <c r="D207" s="27" t="s">
        <v>271</v>
      </c>
      <c r="E207" s="25"/>
      <c r="F207" s="25">
        <f t="shared" si="33"/>
        <v>7972</v>
      </c>
      <c r="G207" s="25">
        <f t="shared" si="33"/>
        <v>7972</v>
      </c>
      <c r="H207" s="25">
        <f t="shared" si="33"/>
        <v>7536.6</v>
      </c>
    </row>
    <row r="208" spans="1:8" ht="15.75">
      <c r="A208" s="23" t="s">
        <v>73</v>
      </c>
      <c r="B208" s="24" t="s">
        <v>56</v>
      </c>
      <c r="C208" s="24" t="s">
        <v>45</v>
      </c>
      <c r="D208" s="25" t="s">
        <v>276</v>
      </c>
      <c r="E208" s="25"/>
      <c r="F208" s="25">
        <f>F209</f>
        <v>7972</v>
      </c>
      <c r="G208" s="25">
        <f t="shared" si="33"/>
        <v>7972</v>
      </c>
      <c r="H208" s="25">
        <f t="shared" si="33"/>
        <v>7536.6</v>
      </c>
    </row>
    <row r="209" spans="1:8" ht="15.75">
      <c r="A209" s="23" t="s">
        <v>70</v>
      </c>
      <c r="B209" s="24" t="s">
        <v>56</v>
      </c>
      <c r="C209" s="24" t="s">
        <v>45</v>
      </c>
      <c r="D209" s="25" t="s">
        <v>276</v>
      </c>
      <c r="E209" s="22" t="s">
        <v>71</v>
      </c>
      <c r="F209" s="25">
        <v>7972</v>
      </c>
      <c r="G209" s="25">
        <v>7972</v>
      </c>
      <c r="H209" s="25">
        <v>7536.6</v>
      </c>
    </row>
    <row r="210" spans="1:8" ht="37.5" customHeight="1">
      <c r="A210" s="40" t="s">
        <v>343</v>
      </c>
      <c r="B210" s="24" t="s">
        <v>56</v>
      </c>
      <c r="C210" s="57" t="s">
        <v>45</v>
      </c>
      <c r="D210" s="25" t="s">
        <v>316</v>
      </c>
      <c r="E210" s="25"/>
      <c r="F210" s="25">
        <f aca="true" t="shared" si="34" ref="F210:H211">F211</f>
        <v>15</v>
      </c>
      <c r="G210" s="25">
        <f t="shared" si="34"/>
        <v>15</v>
      </c>
      <c r="H210" s="25">
        <f t="shared" si="34"/>
        <v>15</v>
      </c>
    </row>
    <row r="211" spans="1:8" ht="20.25" customHeight="1">
      <c r="A211" s="23" t="s">
        <v>170</v>
      </c>
      <c r="B211" s="24" t="s">
        <v>56</v>
      </c>
      <c r="C211" s="57" t="s">
        <v>45</v>
      </c>
      <c r="D211" s="25" t="s">
        <v>317</v>
      </c>
      <c r="E211" s="25"/>
      <c r="F211" s="25">
        <f t="shared" si="34"/>
        <v>15</v>
      </c>
      <c r="G211" s="25">
        <f t="shared" si="34"/>
        <v>15</v>
      </c>
      <c r="H211" s="25">
        <f t="shared" si="34"/>
        <v>15</v>
      </c>
    </row>
    <row r="212" spans="1:8" ht="21.75" customHeight="1">
      <c r="A212" s="23" t="s">
        <v>110</v>
      </c>
      <c r="B212" s="24" t="s">
        <v>56</v>
      </c>
      <c r="C212" s="57" t="s">
        <v>45</v>
      </c>
      <c r="D212" s="25" t="s">
        <v>317</v>
      </c>
      <c r="E212" s="25">
        <v>200</v>
      </c>
      <c r="F212" s="25">
        <v>15</v>
      </c>
      <c r="G212" s="25">
        <v>15</v>
      </c>
      <c r="H212" s="25">
        <v>15</v>
      </c>
    </row>
    <row r="213" spans="1:8" ht="33.75" customHeight="1">
      <c r="A213" s="41" t="s">
        <v>367</v>
      </c>
      <c r="B213" s="24" t="s">
        <v>56</v>
      </c>
      <c r="C213" s="24" t="s">
        <v>45</v>
      </c>
      <c r="D213" s="22" t="s">
        <v>368</v>
      </c>
      <c r="E213" s="22"/>
      <c r="F213" s="25">
        <f aca="true" t="shared" si="35" ref="F213:H214">F214</f>
        <v>3646.9</v>
      </c>
      <c r="G213" s="25">
        <f t="shared" si="35"/>
        <v>3646.9</v>
      </c>
      <c r="H213" s="25">
        <f t="shared" si="35"/>
        <v>3646.9</v>
      </c>
    </row>
    <row r="214" spans="1:8" ht="47.25" customHeight="1">
      <c r="A214" s="81" t="s">
        <v>369</v>
      </c>
      <c r="B214" s="24" t="s">
        <v>56</v>
      </c>
      <c r="C214" s="24" t="s">
        <v>45</v>
      </c>
      <c r="D214" s="25" t="s">
        <v>370</v>
      </c>
      <c r="E214" s="25"/>
      <c r="F214" s="25">
        <f t="shared" si="35"/>
        <v>3646.9</v>
      </c>
      <c r="G214" s="25">
        <f t="shared" si="35"/>
        <v>3646.9</v>
      </c>
      <c r="H214" s="25">
        <f t="shared" si="35"/>
        <v>3646.9</v>
      </c>
    </row>
    <row r="215" spans="1:8" ht="21.75" customHeight="1">
      <c r="A215" s="23" t="s">
        <v>70</v>
      </c>
      <c r="B215" s="24" t="s">
        <v>56</v>
      </c>
      <c r="C215" s="24" t="s">
        <v>45</v>
      </c>
      <c r="D215" s="25" t="s">
        <v>370</v>
      </c>
      <c r="E215" s="25">
        <v>610</v>
      </c>
      <c r="F215" s="25">
        <v>3646.9</v>
      </c>
      <c r="G215" s="25">
        <v>3646.9</v>
      </c>
      <c r="H215" s="25">
        <v>3646.9</v>
      </c>
    </row>
    <row r="216" spans="1:8" ht="33" customHeight="1">
      <c r="A216" s="41" t="s">
        <v>323</v>
      </c>
      <c r="B216" s="22" t="s">
        <v>56</v>
      </c>
      <c r="C216" s="22" t="s">
        <v>45</v>
      </c>
      <c r="D216" s="27" t="s">
        <v>289</v>
      </c>
      <c r="E216" s="25"/>
      <c r="F216" s="25">
        <f aca="true" t="shared" si="36" ref="F216:H218">F217</f>
        <v>10</v>
      </c>
      <c r="G216" s="25">
        <f>G217</f>
        <v>10</v>
      </c>
      <c r="H216" s="25">
        <f>H217</f>
        <v>110</v>
      </c>
    </row>
    <row r="217" spans="1:8" ht="18" customHeight="1">
      <c r="A217" s="23" t="s">
        <v>170</v>
      </c>
      <c r="B217" s="22" t="s">
        <v>56</v>
      </c>
      <c r="C217" s="22" t="s">
        <v>45</v>
      </c>
      <c r="D217" s="27" t="s">
        <v>324</v>
      </c>
      <c r="E217" s="25"/>
      <c r="F217" s="25">
        <f t="shared" si="36"/>
        <v>10</v>
      </c>
      <c r="G217" s="25">
        <f t="shared" si="36"/>
        <v>10</v>
      </c>
      <c r="H217" s="25">
        <f t="shared" si="36"/>
        <v>110</v>
      </c>
    </row>
    <row r="218" spans="1:8" ht="18" customHeight="1">
      <c r="A218" s="21" t="s">
        <v>110</v>
      </c>
      <c r="B218" s="57" t="s">
        <v>56</v>
      </c>
      <c r="C218" s="24" t="s">
        <v>45</v>
      </c>
      <c r="D218" s="27" t="s">
        <v>324</v>
      </c>
      <c r="E218" s="25">
        <v>610</v>
      </c>
      <c r="F218" s="25">
        <v>10</v>
      </c>
      <c r="G218" s="25">
        <v>10</v>
      </c>
      <c r="H218" s="25">
        <f t="shared" si="36"/>
        <v>110</v>
      </c>
    </row>
    <row r="219" spans="1:8" ht="31.5">
      <c r="A219" s="41" t="s">
        <v>187</v>
      </c>
      <c r="B219" s="22" t="s">
        <v>56</v>
      </c>
      <c r="C219" s="22" t="s">
        <v>45</v>
      </c>
      <c r="D219" s="22" t="s">
        <v>273</v>
      </c>
      <c r="E219" s="22"/>
      <c r="F219" s="25">
        <f aca="true" t="shared" si="37" ref="F219:G221">F220</f>
        <v>130</v>
      </c>
      <c r="G219" s="25">
        <f t="shared" si="37"/>
        <v>130</v>
      </c>
      <c r="H219" s="25">
        <v>110</v>
      </c>
    </row>
    <row r="220" spans="1:8" ht="31.5">
      <c r="A220" s="41" t="s">
        <v>188</v>
      </c>
      <c r="B220" s="22" t="s">
        <v>56</v>
      </c>
      <c r="C220" s="22" t="s">
        <v>45</v>
      </c>
      <c r="D220" s="22" t="s">
        <v>274</v>
      </c>
      <c r="E220" s="22"/>
      <c r="F220" s="25">
        <f t="shared" si="37"/>
        <v>130</v>
      </c>
      <c r="G220" s="25">
        <f t="shared" si="37"/>
        <v>130</v>
      </c>
      <c r="H220" s="25">
        <f>H221</f>
        <v>110</v>
      </c>
    </row>
    <row r="221" spans="1:8" ht="15.75">
      <c r="A221" s="23" t="s">
        <v>170</v>
      </c>
      <c r="B221" s="22" t="s">
        <v>56</v>
      </c>
      <c r="C221" s="22" t="s">
        <v>45</v>
      </c>
      <c r="D221" s="22" t="s">
        <v>281</v>
      </c>
      <c r="E221" s="22"/>
      <c r="F221" s="25">
        <f t="shared" si="37"/>
        <v>130</v>
      </c>
      <c r="G221" s="25">
        <f t="shared" si="37"/>
        <v>130</v>
      </c>
      <c r="H221" s="25">
        <f>H222</f>
        <v>110</v>
      </c>
    </row>
    <row r="222" spans="1:8" ht="15.75">
      <c r="A222" s="23" t="s">
        <v>110</v>
      </c>
      <c r="B222" s="22" t="s">
        <v>56</v>
      </c>
      <c r="C222" s="22" t="s">
        <v>45</v>
      </c>
      <c r="D222" s="22" t="s">
        <v>281</v>
      </c>
      <c r="E222" s="22" t="s">
        <v>71</v>
      </c>
      <c r="F222" s="25">
        <v>130</v>
      </c>
      <c r="G222" s="25">
        <v>130</v>
      </c>
      <c r="H222" s="25">
        <v>110</v>
      </c>
    </row>
    <row r="223" spans="1:8" ht="31.5">
      <c r="A223" s="42" t="s">
        <v>181</v>
      </c>
      <c r="B223" s="24" t="s">
        <v>56</v>
      </c>
      <c r="C223" s="24" t="s">
        <v>45</v>
      </c>
      <c r="D223" s="19" t="s">
        <v>273</v>
      </c>
      <c r="E223" s="19"/>
      <c r="F223" s="25">
        <f>F224</f>
        <v>73241</v>
      </c>
      <c r="G223" s="25">
        <f>G224</f>
        <v>72588</v>
      </c>
      <c r="H223" s="25">
        <v>61983</v>
      </c>
    </row>
    <row r="224" spans="1:8" ht="47.25">
      <c r="A224" s="42" t="s">
        <v>190</v>
      </c>
      <c r="B224" s="34" t="s">
        <v>56</v>
      </c>
      <c r="C224" s="34" t="s">
        <v>45</v>
      </c>
      <c r="D224" s="35" t="s">
        <v>284</v>
      </c>
      <c r="E224" s="36"/>
      <c r="F224" s="25">
        <f>F225+F227</f>
        <v>73241</v>
      </c>
      <c r="G224" s="25">
        <f>G225</f>
        <v>72588</v>
      </c>
      <c r="H224" s="25">
        <f>H225</f>
        <v>72588</v>
      </c>
    </row>
    <row r="225" spans="1:8" ht="63">
      <c r="A225" s="37" t="s">
        <v>191</v>
      </c>
      <c r="B225" s="34" t="s">
        <v>56</v>
      </c>
      <c r="C225" s="34" t="s">
        <v>45</v>
      </c>
      <c r="D225" s="35" t="s">
        <v>285</v>
      </c>
      <c r="E225" s="36"/>
      <c r="F225" s="25">
        <f>F226</f>
        <v>72588</v>
      </c>
      <c r="G225" s="25">
        <f>G226</f>
        <v>72588</v>
      </c>
      <c r="H225" s="25">
        <f>H226</f>
        <v>72588</v>
      </c>
    </row>
    <row r="226" spans="1:8" ht="15.75">
      <c r="A226" s="38" t="s">
        <v>70</v>
      </c>
      <c r="B226" s="34" t="s">
        <v>56</v>
      </c>
      <c r="C226" s="34" t="s">
        <v>45</v>
      </c>
      <c r="D226" s="35" t="s">
        <v>285</v>
      </c>
      <c r="E226" s="36" t="s">
        <v>71</v>
      </c>
      <c r="F226" s="25">
        <v>72588</v>
      </c>
      <c r="G226" s="25">
        <v>72588</v>
      </c>
      <c r="H226" s="25">
        <v>72588</v>
      </c>
    </row>
    <row r="227" spans="1:8" ht="31.5">
      <c r="A227" s="38" t="s">
        <v>149</v>
      </c>
      <c r="B227" s="24" t="s">
        <v>56</v>
      </c>
      <c r="C227" s="24" t="s">
        <v>45</v>
      </c>
      <c r="D227" s="19" t="s">
        <v>286</v>
      </c>
      <c r="E227" s="19"/>
      <c r="F227" s="25">
        <f>F228</f>
        <v>653</v>
      </c>
      <c r="G227" s="25">
        <f>G228</f>
        <v>653</v>
      </c>
      <c r="H227" s="25">
        <f>H228</f>
        <v>653</v>
      </c>
    </row>
    <row r="228" spans="1:8" ht="15.75">
      <c r="A228" s="38" t="s">
        <v>70</v>
      </c>
      <c r="B228" s="24" t="s">
        <v>56</v>
      </c>
      <c r="C228" s="24" t="s">
        <v>45</v>
      </c>
      <c r="D228" s="19" t="s">
        <v>286</v>
      </c>
      <c r="E228" s="36" t="s">
        <v>71</v>
      </c>
      <c r="F228" s="25">
        <v>653</v>
      </c>
      <c r="G228" s="25">
        <v>653</v>
      </c>
      <c r="H228" s="25">
        <v>653</v>
      </c>
    </row>
    <row r="229" spans="1:8" ht="15.75">
      <c r="A229" s="23" t="s">
        <v>222</v>
      </c>
      <c r="B229" s="28" t="s">
        <v>56</v>
      </c>
      <c r="C229" s="28" t="s">
        <v>45</v>
      </c>
      <c r="D229" s="25" t="s">
        <v>357</v>
      </c>
      <c r="E229" s="22"/>
      <c r="F229" s="25">
        <f aca="true" t="shared" si="38" ref="F229:H230">F230</f>
        <v>343.8</v>
      </c>
      <c r="G229" s="25">
        <f t="shared" si="38"/>
        <v>343.8</v>
      </c>
      <c r="H229" s="25">
        <f t="shared" si="38"/>
        <v>343.8</v>
      </c>
    </row>
    <row r="230" spans="1:8" ht="31.5">
      <c r="A230" s="23" t="s">
        <v>356</v>
      </c>
      <c r="B230" s="28" t="s">
        <v>56</v>
      </c>
      <c r="C230" s="28" t="s">
        <v>45</v>
      </c>
      <c r="D230" s="25" t="s">
        <v>358</v>
      </c>
      <c r="E230" s="22"/>
      <c r="F230" s="25">
        <f t="shared" si="38"/>
        <v>343.8</v>
      </c>
      <c r="G230" s="25">
        <f t="shared" si="38"/>
        <v>343.8</v>
      </c>
      <c r="H230" s="25">
        <f t="shared" si="38"/>
        <v>343.8</v>
      </c>
    </row>
    <row r="231" spans="1:8" ht="31.5">
      <c r="A231" s="23" t="s">
        <v>109</v>
      </c>
      <c r="B231" s="28" t="s">
        <v>56</v>
      </c>
      <c r="C231" s="28" t="s">
        <v>45</v>
      </c>
      <c r="D231" s="25" t="s">
        <v>358</v>
      </c>
      <c r="E231" s="22" t="s">
        <v>71</v>
      </c>
      <c r="F231" s="25">
        <v>343.8</v>
      </c>
      <c r="G231" s="25">
        <v>343.8</v>
      </c>
      <c r="H231" s="25">
        <v>343.8</v>
      </c>
    </row>
    <row r="232" spans="1:8" s="61" customFormat="1" ht="15.75">
      <c r="A232" s="58" t="s">
        <v>326</v>
      </c>
      <c r="B232" s="18" t="s">
        <v>56</v>
      </c>
      <c r="C232" s="18" t="s">
        <v>48</v>
      </c>
      <c r="D232" s="59"/>
      <c r="E232" s="60"/>
      <c r="F232" s="16">
        <f>F233+F238+F242+F235+F248</f>
        <v>8075.9</v>
      </c>
      <c r="G232" s="16">
        <f>G233+G238+G242+G235+G248</f>
        <v>7525</v>
      </c>
      <c r="H232" s="16">
        <f>H233+H238+H242+H235+H248</f>
        <v>2674.9</v>
      </c>
    </row>
    <row r="233" spans="1:8" ht="15.75">
      <c r="A233" s="21" t="s">
        <v>184</v>
      </c>
      <c r="B233" s="24" t="s">
        <v>56</v>
      </c>
      <c r="C233" s="24" t="s">
        <v>48</v>
      </c>
      <c r="D233" s="25" t="s">
        <v>277</v>
      </c>
      <c r="E233" s="25"/>
      <c r="F233" s="25">
        <f>F234</f>
        <v>4550.1</v>
      </c>
      <c r="G233" s="25">
        <f>G234</f>
        <v>4550.1</v>
      </c>
      <c r="H233" s="25">
        <f>H234</f>
        <v>200</v>
      </c>
    </row>
    <row r="234" spans="1:8" ht="15.75">
      <c r="A234" s="23" t="s">
        <v>70</v>
      </c>
      <c r="B234" s="24" t="s">
        <v>56</v>
      </c>
      <c r="C234" s="24" t="s">
        <v>48</v>
      </c>
      <c r="D234" s="25" t="s">
        <v>277</v>
      </c>
      <c r="E234" s="25">
        <v>610</v>
      </c>
      <c r="F234" s="25">
        <v>4550.1</v>
      </c>
      <c r="G234" s="25">
        <v>4550.1</v>
      </c>
      <c r="H234" s="25">
        <f>H235</f>
        <v>200</v>
      </c>
    </row>
    <row r="235" spans="1:8" ht="31.5">
      <c r="A235" s="41" t="s">
        <v>367</v>
      </c>
      <c r="B235" s="24" t="s">
        <v>56</v>
      </c>
      <c r="C235" s="24" t="s">
        <v>48</v>
      </c>
      <c r="D235" s="22" t="s">
        <v>368</v>
      </c>
      <c r="E235" s="22"/>
      <c r="F235" s="25">
        <f>F236</f>
        <v>197.3</v>
      </c>
      <c r="G235" s="25">
        <v>200</v>
      </c>
      <c r="H235" s="25">
        <v>200</v>
      </c>
    </row>
    <row r="236" spans="1:8" ht="47.25">
      <c r="A236" s="82" t="s">
        <v>369</v>
      </c>
      <c r="B236" s="24" t="s">
        <v>56</v>
      </c>
      <c r="C236" s="24" t="s">
        <v>48</v>
      </c>
      <c r="D236" s="25" t="s">
        <v>370</v>
      </c>
      <c r="E236" s="25"/>
      <c r="F236" s="25">
        <f>F237</f>
        <v>197.3</v>
      </c>
      <c r="G236" s="25">
        <f aca="true" t="shared" si="39" ref="G236:H240">G237</f>
        <v>197.3</v>
      </c>
      <c r="H236" s="25">
        <f t="shared" si="39"/>
        <v>197.3</v>
      </c>
    </row>
    <row r="237" spans="1:8" ht="15.75">
      <c r="A237" s="23" t="s">
        <v>70</v>
      </c>
      <c r="B237" s="24" t="s">
        <v>56</v>
      </c>
      <c r="C237" s="24" t="s">
        <v>48</v>
      </c>
      <c r="D237" s="25" t="s">
        <v>370</v>
      </c>
      <c r="E237" s="25">
        <v>610</v>
      </c>
      <c r="F237" s="25">
        <v>197.3</v>
      </c>
      <c r="G237" s="25">
        <v>197.3</v>
      </c>
      <c r="H237" s="25">
        <v>197.3</v>
      </c>
    </row>
    <row r="238" spans="1:8" ht="31.5">
      <c r="A238" s="41" t="s">
        <v>187</v>
      </c>
      <c r="B238" s="22" t="s">
        <v>56</v>
      </c>
      <c r="C238" s="22" t="s">
        <v>48</v>
      </c>
      <c r="D238" s="22" t="s">
        <v>273</v>
      </c>
      <c r="E238" s="22"/>
      <c r="F238" s="25">
        <f>F239</f>
        <v>200</v>
      </c>
      <c r="G238" s="25">
        <f t="shared" si="39"/>
        <v>200</v>
      </c>
      <c r="H238" s="25">
        <f t="shared" si="39"/>
        <v>200</v>
      </c>
    </row>
    <row r="239" spans="1:8" ht="31.5">
      <c r="A239" s="41" t="s">
        <v>188</v>
      </c>
      <c r="B239" s="22" t="s">
        <v>56</v>
      </c>
      <c r="C239" s="22" t="s">
        <v>48</v>
      </c>
      <c r="D239" s="22" t="s">
        <v>274</v>
      </c>
      <c r="E239" s="22"/>
      <c r="F239" s="25">
        <f>F240</f>
        <v>200</v>
      </c>
      <c r="G239" s="25">
        <f t="shared" si="39"/>
        <v>200</v>
      </c>
      <c r="H239" s="25">
        <f t="shared" si="39"/>
        <v>200</v>
      </c>
    </row>
    <row r="240" spans="1:8" ht="15.75">
      <c r="A240" s="23" t="s">
        <v>170</v>
      </c>
      <c r="B240" s="22" t="s">
        <v>56</v>
      </c>
      <c r="C240" s="22" t="s">
        <v>48</v>
      </c>
      <c r="D240" s="22" t="s">
        <v>281</v>
      </c>
      <c r="E240" s="22"/>
      <c r="F240" s="25">
        <f>F241</f>
        <v>200</v>
      </c>
      <c r="G240" s="25">
        <f t="shared" si="39"/>
        <v>200</v>
      </c>
      <c r="H240" s="25">
        <f t="shared" si="39"/>
        <v>200</v>
      </c>
    </row>
    <row r="241" spans="1:8" ht="15.75">
      <c r="A241" s="23" t="s">
        <v>110</v>
      </c>
      <c r="B241" s="22" t="s">
        <v>56</v>
      </c>
      <c r="C241" s="22" t="s">
        <v>48</v>
      </c>
      <c r="D241" s="22" t="s">
        <v>281</v>
      </c>
      <c r="E241" s="22" t="s">
        <v>49</v>
      </c>
      <c r="F241" s="25">
        <v>200</v>
      </c>
      <c r="G241" s="25">
        <v>200</v>
      </c>
      <c r="H241" s="25">
        <v>200</v>
      </c>
    </row>
    <row r="242" spans="1:8" ht="31.5">
      <c r="A242" s="41" t="s">
        <v>185</v>
      </c>
      <c r="B242" s="24" t="s">
        <v>56</v>
      </c>
      <c r="C242" s="24" t="s">
        <v>48</v>
      </c>
      <c r="D242" s="25" t="s">
        <v>278</v>
      </c>
      <c r="E242" s="25"/>
      <c r="F242" s="25">
        <f>F243</f>
        <v>2074.9</v>
      </c>
      <c r="G242" s="25">
        <f>G243</f>
        <v>2574.9</v>
      </c>
      <c r="H242" s="25">
        <f>H243</f>
        <v>2074.9</v>
      </c>
    </row>
    <row r="243" spans="1:8" ht="31.5">
      <c r="A243" s="41" t="s">
        <v>186</v>
      </c>
      <c r="B243" s="24" t="s">
        <v>56</v>
      </c>
      <c r="C243" s="24" t="s">
        <v>48</v>
      </c>
      <c r="D243" s="25" t="s">
        <v>279</v>
      </c>
      <c r="E243" s="25"/>
      <c r="F243" s="25">
        <f>F244</f>
        <v>2074.9</v>
      </c>
      <c r="G243" s="25">
        <f>G244</f>
        <v>2574.9</v>
      </c>
      <c r="H243" s="25">
        <f>H244</f>
        <v>2074.9</v>
      </c>
    </row>
    <row r="244" spans="1:8" ht="15.75">
      <c r="A244" s="21" t="s">
        <v>184</v>
      </c>
      <c r="B244" s="24" t="s">
        <v>56</v>
      </c>
      <c r="C244" s="24" t="s">
        <v>48</v>
      </c>
      <c r="D244" s="25" t="s">
        <v>280</v>
      </c>
      <c r="E244" s="25"/>
      <c r="F244" s="25">
        <f>F245+F246</f>
        <v>2074.9</v>
      </c>
      <c r="G244" s="25">
        <f>G245+G246</f>
        <v>2574.9</v>
      </c>
      <c r="H244" s="25">
        <f>H245+H246</f>
        <v>2074.9</v>
      </c>
    </row>
    <row r="245" spans="1:8" ht="15.75">
      <c r="A245" s="23" t="s">
        <v>70</v>
      </c>
      <c r="B245" s="24" t="s">
        <v>56</v>
      </c>
      <c r="C245" s="24" t="s">
        <v>48</v>
      </c>
      <c r="D245" s="25" t="s">
        <v>280</v>
      </c>
      <c r="E245" s="25">
        <v>610</v>
      </c>
      <c r="F245" s="25">
        <v>2049.9</v>
      </c>
      <c r="G245" s="25">
        <v>2549.9</v>
      </c>
      <c r="H245" s="25">
        <v>2049.9</v>
      </c>
    </row>
    <row r="246" spans="1:8" ht="15.75">
      <c r="A246" s="23" t="s">
        <v>197</v>
      </c>
      <c r="B246" s="24" t="s">
        <v>56</v>
      </c>
      <c r="C246" s="24" t="s">
        <v>48</v>
      </c>
      <c r="D246" s="25" t="s">
        <v>349</v>
      </c>
      <c r="E246" s="25"/>
      <c r="F246" s="25">
        <v>25</v>
      </c>
      <c r="G246" s="25">
        <f>G247</f>
        <v>25</v>
      </c>
      <c r="H246" s="25">
        <f>H247</f>
        <v>25</v>
      </c>
    </row>
    <row r="247" spans="1:8" ht="15.75">
      <c r="A247" s="23" t="s">
        <v>70</v>
      </c>
      <c r="B247" s="24" t="s">
        <v>56</v>
      </c>
      <c r="C247" s="24" t="s">
        <v>48</v>
      </c>
      <c r="D247" s="25" t="s">
        <v>349</v>
      </c>
      <c r="E247" s="25">
        <v>610</v>
      </c>
      <c r="F247" s="25">
        <v>25</v>
      </c>
      <c r="G247" s="25">
        <v>25</v>
      </c>
      <c r="H247" s="25">
        <v>25</v>
      </c>
    </row>
    <row r="248" spans="1:8" ht="15.75">
      <c r="A248" s="23" t="s">
        <v>222</v>
      </c>
      <c r="B248" s="28" t="s">
        <v>56</v>
      </c>
      <c r="C248" s="28" t="s">
        <v>48</v>
      </c>
      <c r="D248" s="25" t="s">
        <v>357</v>
      </c>
      <c r="E248" s="22"/>
      <c r="F248" s="25">
        <f>F249</f>
        <v>1053.6</v>
      </c>
      <c r="G248" s="25">
        <f>G249</f>
        <v>0</v>
      </c>
      <c r="H248" s="25">
        <f>H249</f>
        <v>0</v>
      </c>
    </row>
    <row r="249" spans="1:8" ht="31.5">
      <c r="A249" s="23" t="s">
        <v>356</v>
      </c>
      <c r="B249" s="28" t="s">
        <v>56</v>
      </c>
      <c r="C249" s="28" t="s">
        <v>48</v>
      </c>
      <c r="D249" s="25" t="s">
        <v>358</v>
      </c>
      <c r="E249" s="22"/>
      <c r="F249" s="25">
        <f>F250</f>
        <v>1053.6</v>
      </c>
      <c r="G249" s="25">
        <f>G250</f>
        <v>0</v>
      </c>
      <c r="H249" s="25"/>
    </row>
    <row r="250" spans="1:8" ht="31.5">
      <c r="A250" s="23" t="s">
        <v>109</v>
      </c>
      <c r="B250" s="28" t="s">
        <v>56</v>
      </c>
      <c r="C250" s="28" t="s">
        <v>48</v>
      </c>
      <c r="D250" s="25" t="s">
        <v>358</v>
      </c>
      <c r="E250" s="22" t="s">
        <v>71</v>
      </c>
      <c r="F250" s="25">
        <v>1053.6</v>
      </c>
      <c r="G250" s="25"/>
      <c r="H250" s="25"/>
    </row>
    <row r="251" spans="1:8" s="61" customFormat="1" ht="15.75">
      <c r="A251" s="58" t="s">
        <v>74</v>
      </c>
      <c r="B251" s="18" t="s">
        <v>56</v>
      </c>
      <c r="C251" s="18" t="s">
        <v>56</v>
      </c>
      <c r="D251" s="59"/>
      <c r="E251" s="60"/>
      <c r="F251" s="16">
        <f>F252</f>
        <v>119</v>
      </c>
      <c r="G251" s="16">
        <f>G252</f>
        <v>119</v>
      </c>
      <c r="H251" s="16">
        <f>H252</f>
        <v>119</v>
      </c>
    </row>
    <row r="252" spans="1:8" ht="31.5">
      <c r="A252" s="41" t="s">
        <v>187</v>
      </c>
      <c r="B252" s="22" t="s">
        <v>56</v>
      </c>
      <c r="C252" s="22" t="s">
        <v>56</v>
      </c>
      <c r="D252" s="22" t="s">
        <v>273</v>
      </c>
      <c r="E252" s="22"/>
      <c r="F252" s="25">
        <f>F253+F256</f>
        <v>119</v>
      </c>
      <c r="G252" s="25">
        <f>G253+G256</f>
        <v>119</v>
      </c>
      <c r="H252" s="25">
        <f>H253+H256</f>
        <v>119</v>
      </c>
    </row>
    <row r="253" spans="1:8" ht="31.5">
      <c r="A253" s="41" t="s">
        <v>192</v>
      </c>
      <c r="B253" s="22" t="s">
        <v>56</v>
      </c>
      <c r="C253" s="22" t="s">
        <v>56</v>
      </c>
      <c r="D253" s="22" t="s">
        <v>284</v>
      </c>
      <c r="E253" s="22"/>
      <c r="F253" s="25">
        <f aca="true" t="shared" si="40" ref="F253:H254">F254</f>
        <v>79</v>
      </c>
      <c r="G253" s="25">
        <f t="shared" si="40"/>
        <v>79</v>
      </c>
      <c r="H253" s="25">
        <f t="shared" si="40"/>
        <v>79</v>
      </c>
    </row>
    <row r="254" spans="1:8" ht="15.75">
      <c r="A254" s="23" t="s">
        <v>170</v>
      </c>
      <c r="B254" s="22" t="s">
        <v>56</v>
      </c>
      <c r="C254" s="22" t="s">
        <v>56</v>
      </c>
      <c r="D254" s="22" t="s">
        <v>325</v>
      </c>
      <c r="E254" s="22"/>
      <c r="F254" s="25">
        <f t="shared" si="40"/>
        <v>79</v>
      </c>
      <c r="G254" s="25">
        <f t="shared" si="40"/>
        <v>79</v>
      </c>
      <c r="H254" s="25">
        <f t="shared" si="40"/>
        <v>79</v>
      </c>
    </row>
    <row r="255" spans="1:8" ht="15.75">
      <c r="A255" s="23" t="s">
        <v>110</v>
      </c>
      <c r="B255" s="22" t="s">
        <v>56</v>
      </c>
      <c r="C255" s="22" t="s">
        <v>56</v>
      </c>
      <c r="D255" s="22" t="s">
        <v>325</v>
      </c>
      <c r="E255" s="22" t="s">
        <v>49</v>
      </c>
      <c r="F255" s="25">
        <v>79</v>
      </c>
      <c r="G255" s="25">
        <v>79</v>
      </c>
      <c r="H255" s="25">
        <v>79</v>
      </c>
    </row>
    <row r="256" spans="1:8" ht="31.5">
      <c r="A256" s="38" t="s">
        <v>373</v>
      </c>
      <c r="B256" s="28" t="s">
        <v>56</v>
      </c>
      <c r="C256" s="28" t="s">
        <v>56</v>
      </c>
      <c r="D256" s="28" t="s">
        <v>374</v>
      </c>
      <c r="E256" s="28"/>
      <c r="F256" s="25">
        <f aca="true" t="shared" si="41" ref="F256:H257">F257</f>
        <v>40</v>
      </c>
      <c r="G256" s="25">
        <f t="shared" si="41"/>
        <v>40</v>
      </c>
      <c r="H256" s="25">
        <f t="shared" si="41"/>
        <v>40</v>
      </c>
    </row>
    <row r="257" spans="1:8" ht="15.75">
      <c r="A257" s="38" t="s">
        <v>375</v>
      </c>
      <c r="B257" s="28" t="s">
        <v>56</v>
      </c>
      <c r="C257" s="28" t="s">
        <v>56</v>
      </c>
      <c r="D257" s="28" t="s">
        <v>376</v>
      </c>
      <c r="E257" s="28"/>
      <c r="F257" s="25">
        <f t="shared" si="41"/>
        <v>40</v>
      </c>
      <c r="G257" s="25">
        <f t="shared" si="41"/>
        <v>40</v>
      </c>
      <c r="H257" s="25">
        <f t="shared" si="41"/>
        <v>40</v>
      </c>
    </row>
    <row r="258" spans="1:8" ht="15.75">
      <c r="A258" s="38" t="s">
        <v>110</v>
      </c>
      <c r="B258" s="28" t="s">
        <v>56</v>
      </c>
      <c r="C258" s="28" t="s">
        <v>56</v>
      </c>
      <c r="D258" s="28" t="s">
        <v>376</v>
      </c>
      <c r="E258" s="28" t="s">
        <v>49</v>
      </c>
      <c r="F258" s="25">
        <v>40</v>
      </c>
      <c r="G258" s="25">
        <v>40</v>
      </c>
      <c r="H258" s="25">
        <v>40</v>
      </c>
    </row>
    <row r="259" spans="1:8" s="61" customFormat="1" ht="15.75">
      <c r="A259" s="17" t="s">
        <v>75</v>
      </c>
      <c r="B259" s="18" t="s">
        <v>56</v>
      </c>
      <c r="C259" s="18" t="s">
        <v>63</v>
      </c>
      <c r="D259" s="16"/>
      <c r="E259" s="16"/>
      <c r="F259" s="16">
        <f>F260+F270+F279+F283+F293+F276+F296</f>
        <v>7974.900000000001</v>
      </c>
      <c r="G259" s="16">
        <f>G260+G270+G279+G283+G293+G276+G296</f>
        <v>7567.900000000001</v>
      </c>
      <c r="H259" s="25">
        <f>H260</f>
        <v>4203.4</v>
      </c>
    </row>
    <row r="260" spans="1:8" ht="47.25">
      <c r="A260" s="23" t="s">
        <v>52</v>
      </c>
      <c r="B260" s="24" t="s">
        <v>56</v>
      </c>
      <c r="C260" s="24" t="s">
        <v>63</v>
      </c>
      <c r="D260" s="22" t="s">
        <v>240</v>
      </c>
      <c r="E260" s="25"/>
      <c r="F260" s="25">
        <f>F261+F266</f>
        <v>2583.9</v>
      </c>
      <c r="G260" s="25">
        <f>G261</f>
        <v>2310.9</v>
      </c>
      <c r="H260" s="25">
        <f>H261</f>
        <v>4203.4</v>
      </c>
    </row>
    <row r="261" spans="1:8" ht="15.75">
      <c r="A261" s="21" t="s">
        <v>118</v>
      </c>
      <c r="B261" s="22" t="s">
        <v>56</v>
      </c>
      <c r="C261" s="22" t="s">
        <v>63</v>
      </c>
      <c r="D261" s="22" t="s">
        <v>241</v>
      </c>
      <c r="E261" s="2"/>
      <c r="F261" s="25">
        <f>F262</f>
        <v>2071.9</v>
      </c>
      <c r="G261" s="25">
        <f>G262</f>
        <v>2310.9</v>
      </c>
      <c r="H261" s="25">
        <f>H262+H263+H264</f>
        <v>4203.4</v>
      </c>
    </row>
    <row r="262" spans="1:8" ht="15.75">
      <c r="A262" s="21" t="s">
        <v>119</v>
      </c>
      <c r="B262" s="22" t="s">
        <v>56</v>
      </c>
      <c r="C262" s="22" t="s">
        <v>63</v>
      </c>
      <c r="D262" s="22" t="s">
        <v>242</v>
      </c>
      <c r="E262" s="25"/>
      <c r="F262" s="25">
        <f>F263+F264+F265</f>
        <v>2071.9</v>
      </c>
      <c r="G262" s="25">
        <v>2310.9</v>
      </c>
      <c r="H262" s="25">
        <v>2310.9</v>
      </c>
    </row>
    <row r="263" spans="1:8" ht="31.5">
      <c r="A263" s="23" t="s">
        <v>109</v>
      </c>
      <c r="B263" s="22" t="s">
        <v>56</v>
      </c>
      <c r="C263" s="22" t="s">
        <v>63</v>
      </c>
      <c r="D263" s="22" t="s">
        <v>242</v>
      </c>
      <c r="E263" s="22" t="s">
        <v>46</v>
      </c>
      <c r="F263" s="25">
        <v>1864.5</v>
      </c>
      <c r="G263" s="25">
        <v>1864.5</v>
      </c>
      <c r="H263" s="25">
        <v>1864.5</v>
      </c>
    </row>
    <row r="264" spans="1:8" ht="15.75">
      <c r="A264" s="23" t="s">
        <v>110</v>
      </c>
      <c r="B264" s="22" t="s">
        <v>56</v>
      </c>
      <c r="C264" s="22" t="s">
        <v>63</v>
      </c>
      <c r="D264" s="22" t="s">
        <v>242</v>
      </c>
      <c r="E264" s="22" t="s">
        <v>49</v>
      </c>
      <c r="F264" s="25">
        <v>192.4</v>
      </c>
      <c r="G264" s="25">
        <v>192.4</v>
      </c>
      <c r="H264" s="25">
        <v>28</v>
      </c>
    </row>
    <row r="265" spans="1:8" ht="15.75">
      <c r="A265" s="21" t="s">
        <v>120</v>
      </c>
      <c r="B265" s="22" t="s">
        <v>56</v>
      </c>
      <c r="C265" s="22" t="s">
        <v>63</v>
      </c>
      <c r="D265" s="22" t="s">
        <v>242</v>
      </c>
      <c r="E265" s="22" t="s">
        <v>121</v>
      </c>
      <c r="F265" s="25">
        <v>15</v>
      </c>
      <c r="G265" s="25">
        <f>G266</f>
        <v>512</v>
      </c>
      <c r="H265" s="25">
        <f>H266</f>
        <v>100</v>
      </c>
    </row>
    <row r="266" spans="1:8" ht="15.75">
      <c r="A266" s="21" t="s">
        <v>128</v>
      </c>
      <c r="B266" s="22" t="s">
        <v>56</v>
      </c>
      <c r="C266" s="22" t="s">
        <v>63</v>
      </c>
      <c r="D266" s="22" t="s">
        <v>227</v>
      </c>
      <c r="E266" s="2"/>
      <c r="F266" s="25">
        <f>F267</f>
        <v>512</v>
      </c>
      <c r="G266" s="25">
        <f>G267</f>
        <v>512</v>
      </c>
      <c r="H266" s="25">
        <f>H267</f>
        <v>100</v>
      </c>
    </row>
    <row r="267" spans="1:8" ht="31.5">
      <c r="A267" s="21" t="s">
        <v>233</v>
      </c>
      <c r="B267" s="22" t="s">
        <v>56</v>
      </c>
      <c r="C267" s="22" t="s">
        <v>63</v>
      </c>
      <c r="D267" s="22" t="s">
        <v>287</v>
      </c>
      <c r="E267" s="25"/>
      <c r="F267" s="25">
        <f>F268+F269</f>
        <v>512</v>
      </c>
      <c r="G267" s="25">
        <f>G268+G269</f>
        <v>512</v>
      </c>
      <c r="H267" s="25">
        <v>100</v>
      </c>
    </row>
    <row r="268" spans="1:8" ht="31.5">
      <c r="A268" s="23" t="s">
        <v>109</v>
      </c>
      <c r="B268" s="22" t="s">
        <v>56</v>
      </c>
      <c r="C268" s="22" t="s">
        <v>63</v>
      </c>
      <c r="D268" s="22" t="s">
        <v>287</v>
      </c>
      <c r="E268" s="22" t="s">
        <v>46</v>
      </c>
      <c r="F268" s="25">
        <v>448</v>
      </c>
      <c r="G268" s="25">
        <v>448</v>
      </c>
      <c r="H268" s="25">
        <v>448</v>
      </c>
    </row>
    <row r="269" spans="1:8" ht="15.75">
      <c r="A269" s="23" t="s">
        <v>110</v>
      </c>
      <c r="B269" s="22" t="s">
        <v>56</v>
      </c>
      <c r="C269" s="22" t="s">
        <v>63</v>
      </c>
      <c r="D269" s="22" t="s">
        <v>287</v>
      </c>
      <c r="E269" s="22" t="s">
        <v>49</v>
      </c>
      <c r="F269" s="25">
        <v>64</v>
      </c>
      <c r="G269" s="25">
        <v>64</v>
      </c>
      <c r="H269" s="25">
        <v>64</v>
      </c>
    </row>
    <row r="270" spans="1:8" ht="31.5">
      <c r="A270" s="23" t="s">
        <v>172</v>
      </c>
      <c r="B270" s="24" t="s">
        <v>56</v>
      </c>
      <c r="C270" s="24" t="s">
        <v>63</v>
      </c>
      <c r="D270" s="25" t="s">
        <v>237</v>
      </c>
      <c r="E270" s="22"/>
      <c r="F270" s="25">
        <f>F271</f>
        <v>3332.7</v>
      </c>
      <c r="G270" s="25">
        <f>G271</f>
        <v>3332.7</v>
      </c>
      <c r="H270" s="25">
        <f>H271</f>
        <v>1100</v>
      </c>
    </row>
    <row r="271" spans="1:8" ht="31.5">
      <c r="A271" s="23" t="s">
        <v>173</v>
      </c>
      <c r="B271" s="28" t="s">
        <v>56</v>
      </c>
      <c r="C271" s="28" t="s">
        <v>63</v>
      </c>
      <c r="D271" s="27" t="s">
        <v>238</v>
      </c>
      <c r="E271" s="22"/>
      <c r="F271" s="25">
        <f>F272</f>
        <v>3332.7</v>
      </c>
      <c r="G271" s="25">
        <f>G272</f>
        <v>3332.7</v>
      </c>
      <c r="H271" s="25">
        <v>1100</v>
      </c>
    </row>
    <row r="272" spans="1:8" ht="47.25">
      <c r="A272" s="23" t="s">
        <v>76</v>
      </c>
      <c r="B272" s="24" t="s">
        <v>56</v>
      </c>
      <c r="C272" s="24" t="s">
        <v>63</v>
      </c>
      <c r="D272" s="27" t="s">
        <v>288</v>
      </c>
      <c r="E272" s="25"/>
      <c r="F272" s="25">
        <f>F273+F274+F275</f>
        <v>3332.7</v>
      </c>
      <c r="G272" s="25">
        <f>G273+G274+G275</f>
        <v>3332.7</v>
      </c>
      <c r="H272" s="25">
        <f>H273+H276+H279</f>
        <v>3071.2</v>
      </c>
    </row>
    <row r="273" spans="1:8" ht="31.5">
      <c r="A273" s="23" t="s">
        <v>109</v>
      </c>
      <c r="B273" s="24" t="s">
        <v>56</v>
      </c>
      <c r="C273" s="24" t="s">
        <v>63</v>
      </c>
      <c r="D273" s="27" t="s">
        <v>288</v>
      </c>
      <c r="E273" s="25">
        <v>100</v>
      </c>
      <c r="F273" s="25">
        <v>2972.2</v>
      </c>
      <c r="G273" s="25">
        <v>2972.2</v>
      </c>
      <c r="H273" s="25">
        <v>2972.2</v>
      </c>
    </row>
    <row r="274" spans="1:8" ht="15.75">
      <c r="A274" s="23" t="s">
        <v>110</v>
      </c>
      <c r="B274" s="24" t="s">
        <v>56</v>
      </c>
      <c r="C274" s="24" t="s">
        <v>63</v>
      </c>
      <c r="D274" s="27" t="s">
        <v>288</v>
      </c>
      <c r="E274" s="25">
        <v>200</v>
      </c>
      <c r="F274" s="25">
        <v>350.5</v>
      </c>
      <c r="G274" s="25">
        <v>350.5</v>
      </c>
      <c r="H274" s="25">
        <v>350.5</v>
      </c>
    </row>
    <row r="275" spans="1:8" ht="15.75">
      <c r="A275" s="21" t="s">
        <v>120</v>
      </c>
      <c r="B275" s="24" t="s">
        <v>56</v>
      </c>
      <c r="C275" s="24" t="s">
        <v>63</v>
      </c>
      <c r="D275" s="27" t="s">
        <v>288</v>
      </c>
      <c r="E275" s="25">
        <v>850</v>
      </c>
      <c r="F275" s="25">
        <v>10</v>
      </c>
      <c r="G275" s="25">
        <v>10</v>
      </c>
      <c r="H275" s="25">
        <v>10</v>
      </c>
    </row>
    <row r="276" spans="1:8" ht="31.5">
      <c r="A276" s="41" t="s">
        <v>367</v>
      </c>
      <c r="B276" s="24" t="s">
        <v>56</v>
      </c>
      <c r="C276" s="22" t="s">
        <v>63</v>
      </c>
      <c r="D276" s="22" t="s">
        <v>368</v>
      </c>
      <c r="E276" s="22"/>
      <c r="F276" s="25">
        <f aca="true" t="shared" si="42" ref="F276:H277">F277</f>
        <v>60</v>
      </c>
      <c r="G276" s="25">
        <f t="shared" si="42"/>
        <v>60</v>
      </c>
      <c r="H276" s="25">
        <f t="shared" si="42"/>
        <v>60</v>
      </c>
    </row>
    <row r="277" spans="1:8" ht="47.25">
      <c r="A277" s="83" t="s">
        <v>369</v>
      </c>
      <c r="B277" s="24" t="s">
        <v>56</v>
      </c>
      <c r="C277" s="22" t="s">
        <v>63</v>
      </c>
      <c r="D277" s="25" t="s">
        <v>370</v>
      </c>
      <c r="E277" s="25"/>
      <c r="F277" s="25">
        <f t="shared" si="42"/>
        <v>60</v>
      </c>
      <c r="G277" s="25">
        <f t="shared" si="42"/>
        <v>60</v>
      </c>
      <c r="H277" s="25">
        <f t="shared" si="42"/>
        <v>60</v>
      </c>
    </row>
    <row r="278" spans="1:8" ht="15.75">
      <c r="A278" s="23" t="s">
        <v>110</v>
      </c>
      <c r="B278" s="24" t="s">
        <v>56</v>
      </c>
      <c r="C278" s="22" t="s">
        <v>63</v>
      </c>
      <c r="D278" s="25" t="s">
        <v>370</v>
      </c>
      <c r="E278" s="25">
        <v>200</v>
      </c>
      <c r="F278" s="25">
        <v>60</v>
      </c>
      <c r="G278" s="25">
        <v>60</v>
      </c>
      <c r="H278" s="25">
        <v>60</v>
      </c>
    </row>
    <row r="279" spans="1:8" ht="15.75">
      <c r="A279" s="40" t="s">
        <v>193</v>
      </c>
      <c r="B279" s="22" t="s">
        <v>56</v>
      </c>
      <c r="C279" s="22" t="s">
        <v>63</v>
      </c>
      <c r="D279" s="22" t="s">
        <v>289</v>
      </c>
      <c r="E279" s="22"/>
      <c r="F279" s="25">
        <f aca="true" t="shared" si="43" ref="F279:H281">F280</f>
        <v>1000</v>
      </c>
      <c r="G279" s="25">
        <f t="shared" si="43"/>
        <v>1000</v>
      </c>
      <c r="H279" s="25">
        <f t="shared" si="43"/>
        <v>39</v>
      </c>
    </row>
    <row r="280" spans="1:8" ht="31.5">
      <c r="A280" s="40" t="s">
        <v>194</v>
      </c>
      <c r="B280" s="22" t="s">
        <v>56</v>
      </c>
      <c r="C280" s="22" t="s">
        <v>63</v>
      </c>
      <c r="D280" s="22" t="s">
        <v>284</v>
      </c>
      <c r="E280" s="22"/>
      <c r="F280" s="25">
        <f t="shared" si="43"/>
        <v>1000</v>
      </c>
      <c r="G280" s="25">
        <f t="shared" si="43"/>
        <v>1000</v>
      </c>
      <c r="H280" s="25">
        <f t="shared" si="43"/>
        <v>39</v>
      </c>
    </row>
    <row r="281" spans="1:8" ht="15.75">
      <c r="A281" s="23" t="s">
        <v>170</v>
      </c>
      <c r="B281" s="22" t="s">
        <v>56</v>
      </c>
      <c r="C281" s="22" t="s">
        <v>63</v>
      </c>
      <c r="D281" s="22" t="s">
        <v>350</v>
      </c>
      <c r="E281" s="22"/>
      <c r="F281" s="25">
        <f t="shared" si="43"/>
        <v>1000</v>
      </c>
      <c r="G281" s="25">
        <f t="shared" si="43"/>
        <v>1000</v>
      </c>
      <c r="H281" s="25">
        <v>39</v>
      </c>
    </row>
    <row r="282" spans="1:8" ht="31.5">
      <c r="A282" s="23" t="s">
        <v>146</v>
      </c>
      <c r="B282" s="22" t="s">
        <v>56</v>
      </c>
      <c r="C282" s="22" t="s">
        <v>63</v>
      </c>
      <c r="D282" s="22" t="s">
        <v>350</v>
      </c>
      <c r="E282" s="22" t="s">
        <v>147</v>
      </c>
      <c r="F282" s="25">
        <v>1000</v>
      </c>
      <c r="G282" s="25">
        <v>1000</v>
      </c>
      <c r="H282" s="25">
        <v>1000</v>
      </c>
    </row>
    <row r="283" spans="1:8" ht="31.5">
      <c r="A283" s="41" t="s">
        <v>187</v>
      </c>
      <c r="B283" s="22" t="s">
        <v>56</v>
      </c>
      <c r="C283" s="22" t="s">
        <v>63</v>
      </c>
      <c r="D283" s="22" t="s">
        <v>273</v>
      </c>
      <c r="E283" s="22"/>
      <c r="F283" s="25">
        <f>F284+F287+F290</f>
        <v>144</v>
      </c>
      <c r="G283" s="25">
        <f>G284</f>
        <v>10</v>
      </c>
      <c r="H283" s="25">
        <f>H284</f>
        <v>10</v>
      </c>
    </row>
    <row r="284" spans="1:8" ht="31.5">
      <c r="A284" s="41" t="s">
        <v>188</v>
      </c>
      <c r="B284" s="22" t="s">
        <v>56</v>
      </c>
      <c r="C284" s="22" t="s">
        <v>63</v>
      </c>
      <c r="D284" s="22" t="s">
        <v>274</v>
      </c>
      <c r="E284" s="22"/>
      <c r="F284" s="25">
        <f aca="true" t="shared" si="44" ref="F284:H285">F285</f>
        <v>10</v>
      </c>
      <c r="G284" s="25">
        <v>10</v>
      </c>
      <c r="H284" s="25">
        <v>10</v>
      </c>
    </row>
    <row r="285" spans="1:8" ht="15.75">
      <c r="A285" s="23" t="s">
        <v>170</v>
      </c>
      <c r="B285" s="22" t="s">
        <v>56</v>
      </c>
      <c r="C285" s="22" t="s">
        <v>63</v>
      </c>
      <c r="D285" s="22" t="s">
        <v>281</v>
      </c>
      <c r="E285" s="22"/>
      <c r="F285" s="25">
        <f t="shared" si="44"/>
        <v>10</v>
      </c>
      <c r="G285" s="25">
        <f t="shared" si="44"/>
        <v>20</v>
      </c>
      <c r="H285" s="25">
        <f t="shared" si="44"/>
        <v>20</v>
      </c>
    </row>
    <row r="286" spans="1:8" ht="15.75">
      <c r="A286" s="23" t="s">
        <v>110</v>
      </c>
      <c r="B286" s="22" t="s">
        <v>56</v>
      </c>
      <c r="C286" s="22" t="s">
        <v>63</v>
      </c>
      <c r="D286" s="22" t="s">
        <v>281</v>
      </c>
      <c r="E286" s="22" t="s">
        <v>49</v>
      </c>
      <c r="F286" s="25">
        <v>10</v>
      </c>
      <c r="G286" s="25">
        <v>20</v>
      </c>
      <c r="H286" s="25">
        <v>20</v>
      </c>
    </row>
    <row r="287" spans="1:8" ht="31.5">
      <c r="A287" s="41" t="s">
        <v>195</v>
      </c>
      <c r="B287" s="22" t="s">
        <v>56</v>
      </c>
      <c r="C287" s="22" t="s">
        <v>63</v>
      </c>
      <c r="D287" s="22" t="s">
        <v>290</v>
      </c>
      <c r="E287" s="22"/>
      <c r="F287" s="25">
        <f aca="true" t="shared" si="45" ref="F287:H288">F288</f>
        <v>95</v>
      </c>
      <c r="G287" s="25">
        <f t="shared" si="45"/>
        <v>60</v>
      </c>
      <c r="H287" s="25">
        <f t="shared" si="45"/>
        <v>60</v>
      </c>
    </row>
    <row r="288" spans="1:8" ht="15.75">
      <c r="A288" s="23" t="s">
        <v>170</v>
      </c>
      <c r="B288" s="22" t="s">
        <v>56</v>
      </c>
      <c r="C288" s="22" t="s">
        <v>63</v>
      </c>
      <c r="D288" s="22" t="s">
        <v>291</v>
      </c>
      <c r="E288" s="22"/>
      <c r="F288" s="25">
        <f t="shared" si="45"/>
        <v>95</v>
      </c>
      <c r="G288" s="25">
        <f t="shared" si="45"/>
        <v>60</v>
      </c>
      <c r="H288" s="25">
        <f t="shared" si="45"/>
        <v>60</v>
      </c>
    </row>
    <row r="289" spans="1:8" ht="15.75">
      <c r="A289" s="23" t="s">
        <v>110</v>
      </c>
      <c r="B289" s="22" t="s">
        <v>56</v>
      </c>
      <c r="C289" s="22" t="s">
        <v>63</v>
      </c>
      <c r="D289" s="22" t="s">
        <v>291</v>
      </c>
      <c r="E289" s="22" t="s">
        <v>49</v>
      </c>
      <c r="F289" s="25">
        <v>95</v>
      </c>
      <c r="G289" s="25">
        <v>60</v>
      </c>
      <c r="H289" s="25">
        <v>60</v>
      </c>
    </row>
    <row r="290" spans="1:8" ht="31.5">
      <c r="A290" s="41" t="s">
        <v>189</v>
      </c>
      <c r="B290" s="22" t="s">
        <v>56</v>
      </c>
      <c r="C290" s="22" t="s">
        <v>63</v>
      </c>
      <c r="D290" s="22" t="s">
        <v>282</v>
      </c>
      <c r="E290" s="22"/>
      <c r="F290" s="25">
        <f aca="true" t="shared" si="46" ref="F290:H291">F291</f>
        <v>39</v>
      </c>
      <c r="G290" s="25">
        <f t="shared" si="46"/>
        <v>39</v>
      </c>
      <c r="H290" s="25">
        <f t="shared" si="46"/>
        <v>39</v>
      </c>
    </row>
    <row r="291" spans="1:8" ht="15.75">
      <c r="A291" s="23" t="s">
        <v>170</v>
      </c>
      <c r="B291" s="22" t="s">
        <v>56</v>
      </c>
      <c r="C291" s="22" t="s">
        <v>63</v>
      </c>
      <c r="D291" s="22" t="s">
        <v>283</v>
      </c>
      <c r="E291" s="22"/>
      <c r="F291" s="25">
        <f t="shared" si="46"/>
        <v>39</v>
      </c>
      <c r="G291" s="25">
        <f t="shared" si="46"/>
        <v>39</v>
      </c>
      <c r="H291" s="25">
        <f t="shared" si="46"/>
        <v>39</v>
      </c>
    </row>
    <row r="292" spans="1:8" ht="15.75">
      <c r="A292" s="23" t="s">
        <v>110</v>
      </c>
      <c r="B292" s="22" t="s">
        <v>56</v>
      </c>
      <c r="C292" s="22" t="s">
        <v>63</v>
      </c>
      <c r="D292" s="22" t="s">
        <v>283</v>
      </c>
      <c r="E292" s="22" t="s">
        <v>49</v>
      </c>
      <c r="F292" s="25">
        <v>39</v>
      </c>
      <c r="G292" s="25">
        <v>39</v>
      </c>
      <c r="H292" s="25">
        <v>39</v>
      </c>
    </row>
    <row r="293" spans="1:8" ht="47.25">
      <c r="A293" s="41" t="s">
        <v>230</v>
      </c>
      <c r="B293" s="22" t="s">
        <v>56</v>
      </c>
      <c r="C293" s="22" t="s">
        <v>63</v>
      </c>
      <c r="D293" s="22" t="s">
        <v>327</v>
      </c>
      <c r="E293" s="22"/>
      <c r="F293" s="25">
        <f aca="true" t="shared" si="47" ref="F293:H294">F294</f>
        <v>10</v>
      </c>
      <c r="G293" s="25">
        <f t="shared" si="47"/>
        <v>10</v>
      </c>
      <c r="H293" s="25">
        <f t="shared" si="47"/>
        <v>10</v>
      </c>
    </row>
    <row r="294" spans="1:8" ht="15.75">
      <c r="A294" s="23" t="s">
        <v>170</v>
      </c>
      <c r="B294" s="22" t="s">
        <v>56</v>
      </c>
      <c r="C294" s="22" t="s">
        <v>63</v>
      </c>
      <c r="D294" s="22" t="s">
        <v>328</v>
      </c>
      <c r="E294" s="22"/>
      <c r="F294" s="25">
        <f t="shared" si="47"/>
        <v>10</v>
      </c>
      <c r="G294" s="25">
        <f t="shared" si="47"/>
        <v>10</v>
      </c>
      <c r="H294" s="25">
        <f t="shared" si="47"/>
        <v>10</v>
      </c>
    </row>
    <row r="295" spans="1:8" ht="15.75">
      <c r="A295" s="23" t="s">
        <v>110</v>
      </c>
      <c r="B295" s="22" t="s">
        <v>56</v>
      </c>
      <c r="C295" s="22" t="s">
        <v>63</v>
      </c>
      <c r="D295" s="22" t="s">
        <v>328</v>
      </c>
      <c r="E295" s="22" t="s">
        <v>49</v>
      </c>
      <c r="F295" s="25">
        <v>10</v>
      </c>
      <c r="G295" s="25">
        <v>10</v>
      </c>
      <c r="H295" s="25">
        <v>10</v>
      </c>
    </row>
    <row r="296" spans="1:8" ht="15.75">
      <c r="A296" s="23" t="s">
        <v>222</v>
      </c>
      <c r="B296" s="28" t="s">
        <v>56</v>
      </c>
      <c r="C296" s="28" t="s">
        <v>63</v>
      </c>
      <c r="D296" s="25" t="s">
        <v>357</v>
      </c>
      <c r="E296" s="22"/>
      <c r="F296" s="25">
        <f aca="true" t="shared" si="48" ref="F296:H297">F297</f>
        <v>844.3</v>
      </c>
      <c r="G296" s="25">
        <f t="shared" si="48"/>
        <v>844.3</v>
      </c>
      <c r="H296" s="25">
        <f t="shared" si="48"/>
        <v>844.3</v>
      </c>
    </row>
    <row r="297" spans="1:8" ht="31.5">
      <c r="A297" s="23" t="s">
        <v>356</v>
      </c>
      <c r="B297" s="28" t="s">
        <v>56</v>
      </c>
      <c r="C297" s="28" t="s">
        <v>63</v>
      </c>
      <c r="D297" s="25" t="s">
        <v>358</v>
      </c>
      <c r="E297" s="22"/>
      <c r="F297" s="25">
        <f t="shared" si="48"/>
        <v>844.3</v>
      </c>
      <c r="G297" s="25">
        <f t="shared" si="48"/>
        <v>844.3</v>
      </c>
      <c r="H297" s="25">
        <f t="shared" si="48"/>
        <v>844.3</v>
      </c>
    </row>
    <row r="298" spans="1:8" ht="31.5">
      <c r="A298" s="23" t="s">
        <v>109</v>
      </c>
      <c r="B298" s="28" t="s">
        <v>56</v>
      </c>
      <c r="C298" s="28" t="s">
        <v>63</v>
      </c>
      <c r="D298" s="25" t="s">
        <v>358</v>
      </c>
      <c r="E298" s="22" t="s">
        <v>46</v>
      </c>
      <c r="F298" s="25">
        <v>844.3</v>
      </c>
      <c r="G298" s="25">
        <v>844.3</v>
      </c>
      <c r="H298" s="25">
        <v>844.3</v>
      </c>
    </row>
    <row r="299" spans="1:8" ht="15.75">
      <c r="A299" s="17" t="s">
        <v>150</v>
      </c>
      <c r="B299" s="18" t="s">
        <v>77</v>
      </c>
      <c r="C299" s="16"/>
      <c r="D299" s="16"/>
      <c r="E299" s="16"/>
      <c r="F299" s="16">
        <f>F300+F324</f>
        <v>20041.6</v>
      </c>
      <c r="G299" s="16">
        <f>G300+G324</f>
        <v>17523.9</v>
      </c>
      <c r="H299" s="16">
        <f>H300+H324</f>
        <v>15928.6</v>
      </c>
    </row>
    <row r="300" spans="1:8" ht="15.75">
      <c r="A300" s="23" t="s">
        <v>78</v>
      </c>
      <c r="B300" s="24" t="s">
        <v>77</v>
      </c>
      <c r="C300" s="24" t="s">
        <v>43</v>
      </c>
      <c r="D300" s="25"/>
      <c r="E300" s="25"/>
      <c r="F300" s="25">
        <f>F301+F318+F315+F321</f>
        <v>9925</v>
      </c>
      <c r="G300" s="25">
        <f>G301+G318+G315+G321</f>
        <v>8876.3</v>
      </c>
      <c r="H300" s="25">
        <f>H301+H318+H315+H321</f>
        <v>7281</v>
      </c>
    </row>
    <row r="301" spans="1:8" ht="31.5">
      <c r="A301" s="41" t="s">
        <v>185</v>
      </c>
      <c r="B301" s="24" t="s">
        <v>77</v>
      </c>
      <c r="C301" s="24" t="s">
        <v>43</v>
      </c>
      <c r="D301" s="25" t="s">
        <v>278</v>
      </c>
      <c r="E301" s="25"/>
      <c r="F301" s="25">
        <f>F302+F307+F310</f>
        <v>8243.5</v>
      </c>
      <c r="G301" s="25">
        <f>G302+G307+G310</f>
        <v>8442.5</v>
      </c>
      <c r="H301" s="25">
        <f>H302+H307+H310</f>
        <v>6847.2</v>
      </c>
    </row>
    <row r="302" spans="1:8" ht="15.75">
      <c r="A302" s="41" t="s">
        <v>196</v>
      </c>
      <c r="B302" s="24" t="s">
        <v>77</v>
      </c>
      <c r="C302" s="24" t="s">
        <v>43</v>
      </c>
      <c r="D302" s="25" t="s">
        <v>292</v>
      </c>
      <c r="E302" s="25"/>
      <c r="F302" s="25">
        <f>F303+F305</f>
        <v>4789.6</v>
      </c>
      <c r="G302" s="25">
        <f>G303+G305</f>
        <v>4810</v>
      </c>
      <c r="H302" s="25">
        <f>H303+H305</f>
        <v>3562.1</v>
      </c>
    </row>
    <row r="303" spans="1:8" ht="15.75">
      <c r="A303" s="21" t="s">
        <v>151</v>
      </c>
      <c r="B303" s="24" t="s">
        <v>77</v>
      </c>
      <c r="C303" s="24" t="s">
        <v>43</v>
      </c>
      <c r="D303" s="25" t="s">
        <v>293</v>
      </c>
      <c r="E303" s="25"/>
      <c r="F303" s="25">
        <f>F304</f>
        <v>4499.6</v>
      </c>
      <c r="G303" s="25">
        <f>G304</f>
        <v>4520</v>
      </c>
      <c r="H303" s="25">
        <f>H304</f>
        <v>3272.1</v>
      </c>
    </row>
    <row r="304" spans="1:8" ht="15.75">
      <c r="A304" s="23" t="s">
        <v>70</v>
      </c>
      <c r="B304" s="24" t="s">
        <v>77</v>
      </c>
      <c r="C304" s="24" t="s">
        <v>43</v>
      </c>
      <c r="D304" s="25" t="s">
        <v>293</v>
      </c>
      <c r="E304" s="25">
        <v>610</v>
      </c>
      <c r="F304" s="25">
        <v>4499.6</v>
      </c>
      <c r="G304" s="25">
        <v>4520</v>
      </c>
      <c r="H304" s="25">
        <f>H305+H310+H313</f>
        <v>3272.1</v>
      </c>
    </row>
    <row r="305" spans="1:8" ht="15.75">
      <c r="A305" s="21" t="s">
        <v>207</v>
      </c>
      <c r="B305" s="24" t="s">
        <v>77</v>
      </c>
      <c r="C305" s="24" t="s">
        <v>43</v>
      </c>
      <c r="D305" s="25" t="s">
        <v>294</v>
      </c>
      <c r="E305" s="25"/>
      <c r="F305" s="25">
        <f>F306</f>
        <v>290</v>
      </c>
      <c r="G305" s="25">
        <f>G306</f>
        <v>290</v>
      </c>
      <c r="H305" s="25">
        <f>H306</f>
        <v>290</v>
      </c>
    </row>
    <row r="306" spans="1:8" ht="15.75">
      <c r="A306" s="23" t="s">
        <v>70</v>
      </c>
      <c r="B306" s="24" t="s">
        <v>77</v>
      </c>
      <c r="C306" s="24" t="s">
        <v>43</v>
      </c>
      <c r="D306" s="25" t="s">
        <v>294</v>
      </c>
      <c r="E306" s="25">
        <v>610</v>
      </c>
      <c r="F306" s="25">
        <v>290</v>
      </c>
      <c r="G306" s="25">
        <v>290</v>
      </c>
      <c r="H306" s="25">
        <v>290</v>
      </c>
    </row>
    <row r="307" spans="1:8" ht="15.75">
      <c r="A307" s="41" t="s">
        <v>198</v>
      </c>
      <c r="B307" s="24" t="s">
        <v>77</v>
      </c>
      <c r="C307" s="24" t="s">
        <v>43</v>
      </c>
      <c r="D307" s="25" t="s">
        <v>295</v>
      </c>
      <c r="E307" s="25"/>
      <c r="F307" s="25">
        <f aca="true" t="shared" si="49" ref="F307:H308">F308</f>
        <v>471.8</v>
      </c>
      <c r="G307" s="25">
        <f t="shared" si="49"/>
        <v>323</v>
      </c>
      <c r="H307" s="25">
        <f t="shared" si="49"/>
        <v>323</v>
      </c>
    </row>
    <row r="308" spans="1:8" ht="15.75">
      <c r="A308" s="23" t="s">
        <v>79</v>
      </c>
      <c r="B308" s="24" t="s">
        <v>77</v>
      </c>
      <c r="C308" s="24" t="s">
        <v>43</v>
      </c>
      <c r="D308" s="25" t="s">
        <v>296</v>
      </c>
      <c r="E308" s="25"/>
      <c r="F308" s="25">
        <f t="shared" si="49"/>
        <v>471.8</v>
      </c>
      <c r="G308" s="25">
        <f t="shared" si="49"/>
        <v>323</v>
      </c>
      <c r="H308" s="25">
        <f t="shared" si="49"/>
        <v>323</v>
      </c>
    </row>
    <row r="309" spans="1:8" ht="15.75">
      <c r="A309" s="23" t="s">
        <v>70</v>
      </c>
      <c r="B309" s="24" t="s">
        <v>77</v>
      </c>
      <c r="C309" s="24" t="s">
        <v>43</v>
      </c>
      <c r="D309" s="25" t="s">
        <v>296</v>
      </c>
      <c r="E309" s="25">
        <v>610</v>
      </c>
      <c r="F309" s="25">
        <v>471.8</v>
      </c>
      <c r="G309" s="25">
        <v>323</v>
      </c>
      <c r="H309" s="25">
        <v>323</v>
      </c>
    </row>
    <row r="310" spans="1:8" ht="15.75">
      <c r="A310" s="41" t="s">
        <v>199</v>
      </c>
      <c r="B310" s="24" t="s">
        <v>77</v>
      </c>
      <c r="C310" s="24" t="s">
        <v>43</v>
      </c>
      <c r="D310" s="25" t="s">
        <v>297</v>
      </c>
      <c r="E310" s="25"/>
      <c r="F310" s="25">
        <f>F311+F313</f>
        <v>2982.1</v>
      </c>
      <c r="G310" s="25">
        <f>G311</f>
        <v>3309.5</v>
      </c>
      <c r="H310" s="25">
        <f>H311</f>
        <v>2962.1</v>
      </c>
    </row>
    <row r="311" spans="1:8" ht="15.75">
      <c r="A311" s="23" t="s">
        <v>80</v>
      </c>
      <c r="B311" s="24" t="s">
        <v>77</v>
      </c>
      <c r="C311" s="24" t="s">
        <v>43</v>
      </c>
      <c r="D311" s="25" t="s">
        <v>298</v>
      </c>
      <c r="E311" s="25"/>
      <c r="F311" s="25">
        <f>F312</f>
        <v>2962.1</v>
      </c>
      <c r="G311" s="25">
        <f>G312</f>
        <v>3309.5</v>
      </c>
      <c r="H311" s="25">
        <f>H312</f>
        <v>2962.1</v>
      </c>
    </row>
    <row r="312" spans="1:8" ht="31.5">
      <c r="A312" s="23" t="s">
        <v>109</v>
      </c>
      <c r="B312" s="24" t="s">
        <v>77</v>
      </c>
      <c r="C312" s="24" t="s">
        <v>43</v>
      </c>
      <c r="D312" s="25" t="s">
        <v>298</v>
      </c>
      <c r="E312" s="25">
        <v>100</v>
      </c>
      <c r="F312" s="25">
        <v>2962.1</v>
      </c>
      <c r="G312" s="25">
        <v>3309.5</v>
      </c>
      <c r="H312" s="25">
        <v>2962.1</v>
      </c>
    </row>
    <row r="313" spans="1:8" ht="15.75">
      <c r="A313" s="23" t="s">
        <v>197</v>
      </c>
      <c r="B313" s="24" t="s">
        <v>77</v>
      </c>
      <c r="C313" s="24" t="s">
        <v>43</v>
      </c>
      <c r="D313" s="25" t="s">
        <v>234</v>
      </c>
      <c r="E313" s="25"/>
      <c r="F313" s="25">
        <f>F314</f>
        <v>20</v>
      </c>
      <c r="G313" s="25">
        <f>G314</f>
        <v>20</v>
      </c>
      <c r="H313" s="25">
        <f>H314</f>
        <v>20</v>
      </c>
    </row>
    <row r="314" spans="1:8" ht="15.75">
      <c r="A314" s="23" t="s">
        <v>110</v>
      </c>
      <c r="B314" s="24" t="s">
        <v>77</v>
      </c>
      <c r="C314" s="24" t="s">
        <v>43</v>
      </c>
      <c r="D314" s="25" t="s">
        <v>234</v>
      </c>
      <c r="E314" s="25">
        <v>200</v>
      </c>
      <c r="F314" s="25">
        <v>20</v>
      </c>
      <c r="G314" s="25">
        <v>20</v>
      </c>
      <c r="H314" s="25">
        <v>20</v>
      </c>
    </row>
    <row r="315" spans="1:8" ht="31.5">
      <c r="A315" s="41" t="s">
        <v>367</v>
      </c>
      <c r="B315" s="24" t="s">
        <v>77</v>
      </c>
      <c r="C315" s="24" t="s">
        <v>43</v>
      </c>
      <c r="D315" s="22" t="s">
        <v>368</v>
      </c>
      <c r="E315" s="22"/>
      <c r="F315" s="25">
        <f aca="true" t="shared" si="50" ref="F315:H316">F316</f>
        <v>423.8</v>
      </c>
      <c r="G315" s="25">
        <f t="shared" si="50"/>
        <v>423.8</v>
      </c>
      <c r="H315" s="25">
        <f t="shared" si="50"/>
        <v>423.8</v>
      </c>
    </row>
    <row r="316" spans="1:8" ht="47.25">
      <c r="A316" s="84" t="s">
        <v>369</v>
      </c>
      <c r="B316" s="24" t="s">
        <v>77</v>
      </c>
      <c r="C316" s="24" t="s">
        <v>43</v>
      </c>
      <c r="D316" s="25" t="s">
        <v>370</v>
      </c>
      <c r="E316" s="25"/>
      <c r="F316" s="25">
        <f t="shared" si="50"/>
        <v>423.8</v>
      </c>
      <c r="G316" s="25">
        <f t="shared" si="50"/>
        <v>423.8</v>
      </c>
      <c r="H316" s="25">
        <f t="shared" si="50"/>
        <v>423.8</v>
      </c>
    </row>
    <row r="317" spans="1:8" ht="15.75">
      <c r="A317" s="23" t="s">
        <v>70</v>
      </c>
      <c r="B317" s="24" t="s">
        <v>77</v>
      </c>
      <c r="C317" s="24" t="s">
        <v>43</v>
      </c>
      <c r="D317" s="25" t="s">
        <v>370</v>
      </c>
      <c r="E317" s="25">
        <v>610</v>
      </c>
      <c r="F317" s="25">
        <v>423.8</v>
      </c>
      <c r="G317" s="25">
        <v>423.8</v>
      </c>
      <c r="H317" s="25">
        <v>423.8</v>
      </c>
    </row>
    <row r="318" spans="1:8" ht="31.5">
      <c r="A318" s="41" t="s">
        <v>323</v>
      </c>
      <c r="B318" s="22" t="s">
        <v>77</v>
      </c>
      <c r="C318" s="22" t="s">
        <v>43</v>
      </c>
      <c r="D318" s="27" t="s">
        <v>289</v>
      </c>
      <c r="E318" s="25"/>
      <c r="F318" s="25">
        <f aca="true" t="shared" si="51" ref="F318:H319">F319</f>
        <v>10</v>
      </c>
      <c r="G318" s="25">
        <f t="shared" si="51"/>
        <v>10</v>
      </c>
      <c r="H318" s="25">
        <f t="shared" si="51"/>
        <v>10</v>
      </c>
    </row>
    <row r="319" spans="1:8" ht="19.5" customHeight="1">
      <c r="A319" s="23" t="s">
        <v>170</v>
      </c>
      <c r="B319" s="22" t="s">
        <v>77</v>
      </c>
      <c r="C319" s="22" t="s">
        <v>43</v>
      </c>
      <c r="D319" s="27" t="s">
        <v>324</v>
      </c>
      <c r="E319" s="25"/>
      <c r="F319" s="25">
        <f t="shared" si="51"/>
        <v>10</v>
      </c>
      <c r="G319" s="25">
        <f t="shared" si="51"/>
        <v>10</v>
      </c>
      <c r="H319" s="25">
        <f t="shared" si="51"/>
        <v>10</v>
      </c>
    </row>
    <row r="320" spans="1:8" ht="18" customHeight="1">
      <c r="A320" s="21" t="s">
        <v>110</v>
      </c>
      <c r="B320" s="57" t="s">
        <v>77</v>
      </c>
      <c r="C320" s="24" t="s">
        <v>43</v>
      </c>
      <c r="D320" s="27" t="s">
        <v>324</v>
      </c>
      <c r="E320" s="25">
        <v>610</v>
      </c>
      <c r="F320" s="25">
        <v>10</v>
      </c>
      <c r="G320" s="69">
        <v>10</v>
      </c>
      <c r="H320" s="69">
        <v>10</v>
      </c>
    </row>
    <row r="321" spans="1:8" ht="18" customHeight="1">
      <c r="A321" s="23" t="s">
        <v>222</v>
      </c>
      <c r="B321" s="24" t="s">
        <v>77</v>
      </c>
      <c r="C321" s="24" t="s">
        <v>43</v>
      </c>
      <c r="D321" s="25" t="s">
        <v>357</v>
      </c>
      <c r="E321" s="25"/>
      <c r="F321" s="25">
        <f aca="true" t="shared" si="52" ref="F321:H322">F322</f>
        <v>1247.7</v>
      </c>
      <c r="G321" s="25">
        <f t="shared" si="52"/>
        <v>0</v>
      </c>
      <c r="H321" s="25">
        <f t="shared" si="52"/>
        <v>0</v>
      </c>
    </row>
    <row r="322" spans="1:8" ht="31.5" customHeight="1">
      <c r="A322" s="23" t="s">
        <v>356</v>
      </c>
      <c r="B322" s="24" t="s">
        <v>77</v>
      </c>
      <c r="C322" s="24" t="s">
        <v>43</v>
      </c>
      <c r="D322" s="25" t="s">
        <v>358</v>
      </c>
      <c r="E322" s="25"/>
      <c r="F322" s="25">
        <f t="shared" si="52"/>
        <v>1247.7</v>
      </c>
      <c r="G322" s="25">
        <f t="shared" si="52"/>
        <v>0</v>
      </c>
      <c r="H322" s="25">
        <f t="shared" si="52"/>
        <v>0</v>
      </c>
    </row>
    <row r="323" spans="1:8" ht="31.5" customHeight="1">
      <c r="A323" s="23" t="s">
        <v>109</v>
      </c>
      <c r="B323" s="24" t="s">
        <v>77</v>
      </c>
      <c r="C323" s="24" t="s">
        <v>43</v>
      </c>
      <c r="D323" s="25" t="s">
        <v>358</v>
      </c>
      <c r="E323" s="25">
        <v>610</v>
      </c>
      <c r="F323" s="25">
        <v>1247.7</v>
      </c>
      <c r="G323" s="25"/>
      <c r="H323" s="25"/>
    </row>
    <row r="324" spans="1:8" ht="15.75">
      <c r="A324" s="23" t="s">
        <v>81</v>
      </c>
      <c r="B324" s="24" t="s">
        <v>77</v>
      </c>
      <c r="C324" s="24" t="s">
        <v>51</v>
      </c>
      <c r="D324" s="25"/>
      <c r="E324" s="25"/>
      <c r="F324" s="25">
        <f>F325+F329+F335+F342+F339</f>
        <v>10116.6</v>
      </c>
      <c r="G324" s="25">
        <f>G325+G329+G335+G342+G339</f>
        <v>8647.6</v>
      </c>
      <c r="H324" s="25">
        <f>H325+H329+H335+H342+H339</f>
        <v>8647.6</v>
      </c>
    </row>
    <row r="325" spans="1:8" ht="47.25">
      <c r="A325" s="23" t="s">
        <v>52</v>
      </c>
      <c r="B325" s="24" t="s">
        <v>77</v>
      </c>
      <c r="C325" s="24" t="s">
        <v>51</v>
      </c>
      <c r="D325" s="22" t="s">
        <v>240</v>
      </c>
      <c r="E325" s="25"/>
      <c r="F325" s="25">
        <f aca="true" t="shared" si="53" ref="F325:H327">F326</f>
        <v>481</v>
      </c>
      <c r="G325" s="25">
        <f t="shared" si="53"/>
        <v>481</v>
      </c>
      <c r="H325" s="25">
        <f t="shared" si="53"/>
        <v>481</v>
      </c>
    </row>
    <row r="326" spans="1:8" ht="15.75">
      <c r="A326" s="21" t="s">
        <v>118</v>
      </c>
      <c r="B326" s="22" t="s">
        <v>77</v>
      </c>
      <c r="C326" s="22" t="s">
        <v>51</v>
      </c>
      <c r="D326" s="22" t="s">
        <v>241</v>
      </c>
      <c r="E326" s="2"/>
      <c r="F326" s="25">
        <f t="shared" si="53"/>
        <v>481</v>
      </c>
      <c r="G326" s="25">
        <f t="shared" si="53"/>
        <v>481</v>
      </c>
      <c r="H326" s="25">
        <f t="shared" si="53"/>
        <v>481</v>
      </c>
    </row>
    <row r="327" spans="1:8" ht="15.75">
      <c r="A327" s="21" t="s">
        <v>119</v>
      </c>
      <c r="B327" s="22" t="s">
        <v>77</v>
      </c>
      <c r="C327" s="22" t="s">
        <v>51</v>
      </c>
      <c r="D327" s="22" t="s">
        <v>242</v>
      </c>
      <c r="E327" s="25"/>
      <c r="F327" s="25">
        <f>F328</f>
        <v>481</v>
      </c>
      <c r="G327" s="25">
        <f t="shared" si="53"/>
        <v>481</v>
      </c>
      <c r="H327" s="25">
        <f t="shared" si="53"/>
        <v>481</v>
      </c>
    </row>
    <row r="328" spans="1:8" ht="31.5">
      <c r="A328" s="23" t="s">
        <v>109</v>
      </c>
      <c r="B328" s="22" t="s">
        <v>77</v>
      </c>
      <c r="C328" s="22" t="s">
        <v>51</v>
      </c>
      <c r="D328" s="22" t="s">
        <v>242</v>
      </c>
      <c r="E328" s="22" t="s">
        <v>46</v>
      </c>
      <c r="F328" s="25">
        <v>481</v>
      </c>
      <c r="G328" s="25">
        <v>481</v>
      </c>
      <c r="H328" s="25">
        <v>481</v>
      </c>
    </row>
    <row r="329" spans="1:8" ht="31.5">
      <c r="A329" s="23" t="s">
        <v>172</v>
      </c>
      <c r="B329" s="22" t="s">
        <v>77</v>
      </c>
      <c r="C329" s="22" t="s">
        <v>51</v>
      </c>
      <c r="D329" s="22" t="s">
        <v>237</v>
      </c>
      <c r="E329" s="22"/>
      <c r="F329" s="25">
        <f aca="true" t="shared" si="54" ref="F329:H330">F330</f>
        <v>8084.9</v>
      </c>
      <c r="G329" s="25">
        <f t="shared" si="54"/>
        <v>8006.6</v>
      </c>
      <c r="H329" s="25">
        <f t="shared" si="54"/>
        <v>8006.6</v>
      </c>
    </row>
    <row r="330" spans="1:8" ht="31.5">
      <c r="A330" s="23" t="s">
        <v>173</v>
      </c>
      <c r="B330" s="28" t="s">
        <v>77</v>
      </c>
      <c r="C330" s="28" t="s">
        <v>51</v>
      </c>
      <c r="D330" s="27" t="s">
        <v>238</v>
      </c>
      <c r="E330" s="22"/>
      <c r="F330" s="25">
        <f t="shared" si="54"/>
        <v>8084.9</v>
      </c>
      <c r="G330" s="25">
        <f t="shared" si="54"/>
        <v>8006.6</v>
      </c>
      <c r="H330" s="25">
        <f t="shared" si="54"/>
        <v>8006.6</v>
      </c>
    </row>
    <row r="331" spans="1:8" ht="47.25">
      <c r="A331" s="23" t="s">
        <v>76</v>
      </c>
      <c r="B331" s="24" t="s">
        <v>77</v>
      </c>
      <c r="C331" s="24" t="s">
        <v>51</v>
      </c>
      <c r="D331" s="27" t="s">
        <v>288</v>
      </c>
      <c r="E331" s="25"/>
      <c r="F331" s="25">
        <f>F332+F333+F334</f>
        <v>8084.9</v>
      </c>
      <c r="G331" s="25">
        <f>G332+G333+G334</f>
        <v>8006.6</v>
      </c>
      <c r="H331" s="25">
        <f>H332+H333+H334</f>
        <v>8006.6</v>
      </c>
    </row>
    <row r="332" spans="1:8" ht="31.5">
      <c r="A332" s="23" t="s">
        <v>109</v>
      </c>
      <c r="B332" s="24" t="s">
        <v>77</v>
      </c>
      <c r="C332" s="24" t="s">
        <v>51</v>
      </c>
      <c r="D332" s="27" t="s">
        <v>288</v>
      </c>
      <c r="E332" s="25">
        <v>100</v>
      </c>
      <c r="F332" s="25">
        <v>7966.9</v>
      </c>
      <c r="G332" s="25">
        <v>7966.6</v>
      </c>
      <c r="H332" s="25">
        <v>7966.6</v>
      </c>
    </row>
    <row r="333" spans="1:8" ht="15.75">
      <c r="A333" s="23" t="s">
        <v>110</v>
      </c>
      <c r="B333" s="24" t="s">
        <v>77</v>
      </c>
      <c r="C333" s="24" t="s">
        <v>51</v>
      </c>
      <c r="D333" s="27" t="s">
        <v>288</v>
      </c>
      <c r="E333" s="25">
        <v>200</v>
      </c>
      <c r="F333" s="25">
        <v>110.7</v>
      </c>
      <c r="G333" s="25">
        <f>G334</f>
        <v>20</v>
      </c>
      <c r="H333" s="25">
        <f>H334</f>
        <v>20</v>
      </c>
    </row>
    <row r="334" spans="1:8" ht="15.75">
      <c r="A334" s="21" t="s">
        <v>120</v>
      </c>
      <c r="B334" s="24" t="s">
        <v>77</v>
      </c>
      <c r="C334" s="24" t="s">
        <v>51</v>
      </c>
      <c r="D334" s="27" t="s">
        <v>288</v>
      </c>
      <c r="E334" s="25">
        <v>850</v>
      </c>
      <c r="F334" s="25">
        <v>7.3</v>
      </c>
      <c r="G334" s="25">
        <f>G335</f>
        <v>20</v>
      </c>
      <c r="H334" s="25">
        <f>H335</f>
        <v>20</v>
      </c>
    </row>
    <row r="335" spans="1:8" ht="31.5">
      <c r="A335" s="41" t="s">
        <v>185</v>
      </c>
      <c r="B335" s="22" t="s">
        <v>77</v>
      </c>
      <c r="C335" s="22" t="s">
        <v>51</v>
      </c>
      <c r="D335" s="22" t="s">
        <v>278</v>
      </c>
      <c r="E335" s="22"/>
      <c r="F335" s="25">
        <f aca="true" t="shared" si="55" ref="F335:H337">F336</f>
        <v>20</v>
      </c>
      <c r="G335" s="25">
        <v>20</v>
      </c>
      <c r="H335" s="25">
        <v>20</v>
      </c>
    </row>
    <row r="336" spans="1:8" ht="16.5" customHeight="1">
      <c r="A336" s="41" t="s">
        <v>200</v>
      </c>
      <c r="B336" s="22" t="s">
        <v>77</v>
      </c>
      <c r="C336" s="22" t="s">
        <v>51</v>
      </c>
      <c r="D336" s="22" t="s">
        <v>299</v>
      </c>
      <c r="E336" s="22"/>
      <c r="F336" s="25">
        <f t="shared" si="55"/>
        <v>20</v>
      </c>
      <c r="G336" s="68">
        <f t="shared" si="55"/>
        <v>20</v>
      </c>
      <c r="H336" s="68">
        <f t="shared" si="55"/>
        <v>20</v>
      </c>
    </row>
    <row r="337" spans="1:8" ht="15.75">
      <c r="A337" s="23" t="s">
        <v>197</v>
      </c>
      <c r="B337" s="22" t="s">
        <v>77</v>
      </c>
      <c r="C337" s="22" t="s">
        <v>51</v>
      </c>
      <c r="D337" s="22" t="s">
        <v>300</v>
      </c>
      <c r="E337" s="22"/>
      <c r="F337" s="25">
        <f t="shared" si="55"/>
        <v>20</v>
      </c>
      <c r="G337" s="68">
        <f t="shared" si="55"/>
        <v>20</v>
      </c>
      <c r="H337" s="68">
        <f t="shared" si="55"/>
        <v>20</v>
      </c>
    </row>
    <row r="338" spans="1:8" ht="15.75">
      <c r="A338" s="23" t="s">
        <v>110</v>
      </c>
      <c r="B338" s="22" t="s">
        <v>77</v>
      </c>
      <c r="C338" s="22" t="s">
        <v>51</v>
      </c>
      <c r="D338" s="22" t="s">
        <v>300</v>
      </c>
      <c r="E338" s="22" t="s">
        <v>49</v>
      </c>
      <c r="F338" s="25">
        <v>20</v>
      </c>
      <c r="G338" s="25">
        <v>20</v>
      </c>
      <c r="H338" s="25">
        <v>20</v>
      </c>
    </row>
    <row r="339" spans="1:8" ht="15.75">
      <c r="A339" s="23" t="s">
        <v>222</v>
      </c>
      <c r="B339" s="24" t="s">
        <v>77</v>
      </c>
      <c r="C339" s="24" t="s">
        <v>51</v>
      </c>
      <c r="D339" s="25" t="s">
        <v>357</v>
      </c>
      <c r="E339" s="22"/>
      <c r="F339" s="25">
        <f>F340</f>
        <v>1390.7</v>
      </c>
      <c r="G339" s="25"/>
      <c r="H339" s="25"/>
    </row>
    <row r="340" spans="1:8" ht="31.5">
      <c r="A340" s="23" t="s">
        <v>356</v>
      </c>
      <c r="B340" s="24" t="s">
        <v>77</v>
      </c>
      <c r="C340" s="24" t="s">
        <v>51</v>
      </c>
      <c r="D340" s="25" t="s">
        <v>358</v>
      </c>
      <c r="E340" s="22"/>
      <c r="F340" s="25">
        <f>F341</f>
        <v>1390.7</v>
      </c>
      <c r="G340" s="25"/>
      <c r="H340" s="25"/>
    </row>
    <row r="341" spans="1:8" ht="31.5">
      <c r="A341" s="23" t="s">
        <v>109</v>
      </c>
      <c r="B341" s="24" t="s">
        <v>77</v>
      </c>
      <c r="C341" s="24" t="s">
        <v>51</v>
      </c>
      <c r="D341" s="25" t="s">
        <v>358</v>
      </c>
      <c r="E341" s="22" t="s">
        <v>46</v>
      </c>
      <c r="F341" s="25">
        <v>1390.7</v>
      </c>
      <c r="G341" s="25"/>
      <c r="H341" s="25"/>
    </row>
    <row r="342" spans="1:8" ht="31.5">
      <c r="A342" s="46" t="s">
        <v>220</v>
      </c>
      <c r="B342" s="47" t="s">
        <v>77</v>
      </c>
      <c r="C342" s="48" t="s">
        <v>51</v>
      </c>
      <c r="D342" s="49" t="s">
        <v>221</v>
      </c>
      <c r="E342" s="49"/>
      <c r="F342" s="68">
        <f>F343</f>
        <v>140</v>
      </c>
      <c r="G342" s="68">
        <f aca="true" t="shared" si="56" ref="G342:H344">G343</f>
        <v>140</v>
      </c>
      <c r="H342" s="68">
        <f t="shared" si="56"/>
        <v>140</v>
      </c>
    </row>
    <row r="343" spans="1:8" ht="15.75">
      <c r="A343" s="46" t="s">
        <v>222</v>
      </c>
      <c r="B343" s="47" t="s">
        <v>77</v>
      </c>
      <c r="C343" s="48" t="s">
        <v>51</v>
      </c>
      <c r="D343" s="49" t="s">
        <v>223</v>
      </c>
      <c r="E343" s="49"/>
      <c r="F343" s="68">
        <f>F344</f>
        <v>140</v>
      </c>
      <c r="G343" s="68">
        <f t="shared" si="56"/>
        <v>140</v>
      </c>
      <c r="H343" s="68">
        <f t="shared" si="56"/>
        <v>140</v>
      </c>
    </row>
    <row r="344" spans="1:8" ht="38.25">
      <c r="A344" s="50" t="s">
        <v>224</v>
      </c>
      <c r="B344" s="47" t="s">
        <v>77</v>
      </c>
      <c r="C344" s="48" t="s">
        <v>51</v>
      </c>
      <c r="D344" s="49" t="s">
        <v>225</v>
      </c>
      <c r="E344" s="49"/>
      <c r="F344" s="68">
        <f>F345</f>
        <v>140</v>
      </c>
      <c r="G344" s="68">
        <f t="shared" si="56"/>
        <v>140</v>
      </c>
      <c r="H344" s="68">
        <f t="shared" si="56"/>
        <v>140</v>
      </c>
    </row>
    <row r="345" spans="1:8" ht="15.75">
      <c r="A345" s="46" t="s">
        <v>226</v>
      </c>
      <c r="B345" s="47" t="s">
        <v>77</v>
      </c>
      <c r="C345" s="48" t="s">
        <v>51</v>
      </c>
      <c r="D345" s="49" t="s">
        <v>225</v>
      </c>
      <c r="E345" s="49">
        <v>540</v>
      </c>
      <c r="F345" s="68">
        <v>140</v>
      </c>
      <c r="G345" s="25">
        <v>140</v>
      </c>
      <c r="H345" s="25">
        <v>140</v>
      </c>
    </row>
    <row r="346" spans="1:8" ht="15.75">
      <c r="A346" s="17" t="s">
        <v>82</v>
      </c>
      <c r="B346" s="16">
        <v>10</v>
      </c>
      <c r="C346" s="16"/>
      <c r="D346" s="16"/>
      <c r="E346" s="26"/>
      <c r="F346" s="16">
        <f>F347+F352+F356</f>
        <v>7632</v>
      </c>
      <c r="G346" s="16">
        <f>G347+G352+G356</f>
        <v>8121</v>
      </c>
      <c r="H346" s="16">
        <f>H347+H352+H356</f>
        <v>8121</v>
      </c>
    </row>
    <row r="347" spans="1:8" ht="15.75">
      <c r="A347" s="23" t="s">
        <v>83</v>
      </c>
      <c r="B347" s="25">
        <v>10</v>
      </c>
      <c r="C347" s="24" t="s">
        <v>43</v>
      </c>
      <c r="D347" s="25"/>
      <c r="E347" s="22"/>
      <c r="F347" s="25">
        <f aca="true" t="shared" si="57" ref="F347:H350">F348</f>
        <v>50</v>
      </c>
      <c r="G347" s="25">
        <f t="shared" si="57"/>
        <v>50</v>
      </c>
      <c r="H347" s="25">
        <f t="shared" si="57"/>
        <v>50</v>
      </c>
    </row>
    <row r="348" spans="1:8" ht="15.75">
      <c r="A348" s="21" t="s">
        <v>148</v>
      </c>
      <c r="B348" s="22" t="s">
        <v>152</v>
      </c>
      <c r="C348" s="22" t="s">
        <v>43</v>
      </c>
      <c r="D348" s="27" t="s">
        <v>301</v>
      </c>
      <c r="E348" s="22"/>
      <c r="F348" s="25">
        <f t="shared" si="57"/>
        <v>50</v>
      </c>
      <c r="G348" s="25">
        <f t="shared" si="57"/>
        <v>50</v>
      </c>
      <c r="H348" s="25">
        <f t="shared" si="57"/>
        <v>50</v>
      </c>
    </row>
    <row r="349" spans="1:8" ht="15.75">
      <c r="A349" s="21" t="s">
        <v>201</v>
      </c>
      <c r="B349" s="22" t="s">
        <v>152</v>
      </c>
      <c r="C349" s="22" t="s">
        <v>43</v>
      </c>
      <c r="D349" s="27" t="s">
        <v>302</v>
      </c>
      <c r="E349" s="22"/>
      <c r="F349" s="25">
        <f t="shared" si="57"/>
        <v>50</v>
      </c>
      <c r="G349" s="25">
        <f t="shared" si="57"/>
        <v>50</v>
      </c>
      <c r="H349" s="25">
        <f t="shared" si="57"/>
        <v>50</v>
      </c>
    </row>
    <row r="350" spans="1:8" ht="15.75">
      <c r="A350" s="21" t="s">
        <v>84</v>
      </c>
      <c r="B350" s="22" t="s">
        <v>152</v>
      </c>
      <c r="C350" s="22" t="s">
        <v>43</v>
      </c>
      <c r="D350" s="27" t="s">
        <v>303</v>
      </c>
      <c r="E350" s="22"/>
      <c r="F350" s="25">
        <f t="shared" si="57"/>
        <v>50</v>
      </c>
      <c r="G350" s="25">
        <f t="shared" si="57"/>
        <v>50</v>
      </c>
      <c r="H350" s="25">
        <f t="shared" si="57"/>
        <v>50</v>
      </c>
    </row>
    <row r="351" spans="1:8" ht="15.75">
      <c r="A351" s="21" t="s">
        <v>85</v>
      </c>
      <c r="B351" s="22" t="s">
        <v>152</v>
      </c>
      <c r="C351" s="22" t="s">
        <v>43</v>
      </c>
      <c r="D351" s="27" t="s">
        <v>303</v>
      </c>
      <c r="E351" s="25">
        <v>300</v>
      </c>
      <c r="F351" s="69">
        <v>50</v>
      </c>
      <c r="G351" s="25">
        <v>50</v>
      </c>
      <c r="H351" s="25">
        <v>50</v>
      </c>
    </row>
    <row r="352" spans="1:8" ht="15.75">
      <c r="A352" s="23" t="s">
        <v>153</v>
      </c>
      <c r="B352" s="25">
        <v>10</v>
      </c>
      <c r="C352" s="24" t="s">
        <v>48</v>
      </c>
      <c r="D352" s="27"/>
      <c r="E352" s="25"/>
      <c r="F352" s="25">
        <f>F353</f>
        <v>20</v>
      </c>
      <c r="G352" s="25">
        <f>G353</f>
        <v>20</v>
      </c>
      <c r="H352" s="25">
        <f>H353</f>
        <v>20</v>
      </c>
    </row>
    <row r="353" spans="1:8" ht="31.5">
      <c r="A353" s="41" t="s">
        <v>344</v>
      </c>
      <c r="B353" s="22" t="s">
        <v>152</v>
      </c>
      <c r="C353" s="22" t="s">
        <v>48</v>
      </c>
      <c r="D353" s="27" t="s">
        <v>329</v>
      </c>
      <c r="E353" s="25"/>
      <c r="F353" s="25">
        <f aca="true" t="shared" si="58" ref="F353:H354">F354</f>
        <v>20</v>
      </c>
      <c r="G353" s="25">
        <f t="shared" si="58"/>
        <v>20</v>
      </c>
      <c r="H353" s="25">
        <f t="shared" si="58"/>
        <v>20</v>
      </c>
    </row>
    <row r="354" spans="1:8" ht="15.75">
      <c r="A354" s="23" t="s">
        <v>170</v>
      </c>
      <c r="B354" s="22" t="s">
        <v>152</v>
      </c>
      <c r="C354" s="22" t="s">
        <v>48</v>
      </c>
      <c r="D354" s="27" t="s">
        <v>330</v>
      </c>
      <c r="E354" s="25"/>
      <c r="F354" s="25">
        <f t="shared" si="58"/>
        <v>20</v>
      </c>
      <c r="G354" s="25">
        <f t="shared" si="58"/>
        <v>20</v>
      </c>
      <c r="H354" s="25">
        <f t="shared" si="58"/>
        <v>20</v>
      </c>
    </row>
    <row r="355" spans="1:8" ht="15.75">
      <c r="A355" s="21" t="s">
        <v>85</v>
      </c>
      <c r="B355" s="22" t="s">
        <v>152</v>
      </c>
      <c r="C355" s="22" t="s">
        <v>48</v>
      </c>
      <c r="D355" s="27" t="s">
        <v>330</v>
      </c>
      <c r="E355" s="25">
        <v>300</v>
      </c>
      <c r="F355" s="25">
        <v>20</v>
      </c>
      <c r="G355" s="25">
        <v>20</v>
      </c>
      <c r="H355" s="25">
        <v>20</v>
      </c>
    </row>
    <row r="356" spans="1:8" ht="15.75">
      <c r="A356" s="23" t="s">
        <v>154</v>
      </c>
      <c r="B356" s="25">
        <v>10</v>
      </c>
      <c r="C356" s="24" t="s">
        <v>51</v>
      </c>
      <c r="D356" s="25"/>
      <c r="E356" s="25"/>
      <c r="F356" s="25">
        <f>F357+F361</f>
        <v>7562</v>
      </c>
      <c r="G356" s="25">
        <f>G357+G361</f>
        <v>8051</v>
      </c>
      <c r="H356" s="25">
        <f>H357+H361</f>
        <v>8051</v>
      </c>
    </row>
    <row r="357" spans="1:8" ht="31.5">
      <c r="A357" s="21" t="s">
        <v>202</v>
      </c>
      <c r="B357" s="22" t="s">
        <v>152</v>
      </c>
      <c r="C357" s="22" t="s">
        <v>51</v>
      </c>
      <c r="D357" s="27" t="s">
        <v>304</v>
      </c>
      <c r="E357" s="25"/>
      <c r="F357" s="25">
        <f aca="true" t="shared" si="59" ref="F357:H359">F358</f>
        <v>1088</v>
      </c>
      <c r="G357" s="25">
        <f t="shared" si="59"/>
        <v>1088</v>
      </c>
      <c r="H357" s="25">
        <f t="shared" si="59"/>
        <v>1088</v>
      </c>
    </row>
    <row r="358" spans="1:8" ht="31.5">
      <c r="A358" s="21" t="s">
        <v>203</v>
      </c>
      <c r="B358" s="22" t="s">
        <v>152</v>
      </c>
      <c r="C358" s="22" t="s">
        <v>51</v>
      </c>
      <c r="D358" s="27" t="s">
        <v>305</v>
      </c>
      <c r="E358" s="25"/>
      <c r="F358" s="25">
        <f t="shared" si="59"/>
        <v>1088</v>
      </c>
      <c r="G358" s="25">
        <f t="shared" si="59"/>
        <v>1088</v>
      </c>
      <c r="H358" s="25">
        <f t="shared" si="59"/>
        <v>1088</v>
      </c>
    </row>
    <row r="359" spans="1:8" ht="47.25">
      <c r="A359" s="21" t="s">
        <v>155</v>
      </c>
      <c r="B359" s="22" t="s">
        <v>152</v>
      </c>
      <c r="C359" s="22" t="s">
        <v>51</v>
      </c>
      <c r="D359" s="27" t="s">
        <v>306</v>
      </c>
      <c r="E359" s="2"/>
      <c r="F359" s="25">
        <f t="shared" si="59"/>
        <v>1088</v>
      </c>
      <c r="G359" s="25">
        <f t="shared" si="59"/>
        <v>1088</v>
      </c>
      <c r="H359" s="25">
        <f t="shared" si="59"/>
        <v>1088</v>
      </c>
    </row>
    <row r="360" spans="1:8" ht="15.75">
      <c r="A360" s="23" t="s">
        <v>70</v>
      </c>
      <c r="B360" s="22" t="s">
        <v>152</v>
      </c>
      <c r="C360" s="22" t="s">
        <v>51</v>
      </c>
      <c r="D360" s="27" t="s">
        <v>306</v>
      </c>
      <c r="E360" s="25">
        <v>610</v>
      </c>
      <c r="F360" s="25">
        <v>1088</v>
      </c>
      <c r="G360" s="25">
        <v>1088</v>
      </c>
      <c r="H360" s="25">
        <v>1088</v>
      </c>
    </row>
    <row r="361" spans="1:8" ht="47.25">
      <c r="A361" s="23" t="s">
        <v>204</v>
      </c>
      <c r="B361" s="25">
        <v>10</v>
      </c>
      <c r="C361" s="24" t="s">
        <v>51</v>
      </c>
      <c r="D361" s="27" t="s">
        <v>307</v>
      </c>
      <c r="E361" s="25"/>
      <c r="F361" s="25">
        <f>F362</f>
        <v>6474</v>
      </c>
      <c r="G361" s="25">
        <f>G362</f>
        <v>6963</v>
      </c>
      <c r="H361" s="25">
        <f>H362</f>
        <v>6963</v>
      </c>
    </row>
    <row r="362" spans="1:8" ht="31.5">
      <c r="A362" s="23" t="s">
        <v>205</v>
      </c>
      <c r="B362" s="22" t="s">
        <v>152</v>
      </c>
      <c r="C362" s="22" t="s">
        <v>51</v>
      </c>
      <c r="D362" s="27" t="s">
        <v>308</v>
      </c>
      <c r="E362" s="25"/>
      <c r="F362" s="25">
        <f>F363+F366+F368</f>
        <v>6474</v>
      </c>
      <c r="G362" s="25">
        <f>G363+G366+G368</f>
        <v>6963</v>
      </c>
      <c r="H362" s="25">
        <f>H363+H366+H368</f>
        <v>6963</v>
      </c>
    </row>
    <row r="363" spans="1:8" ht="15.75">
      <c r="A363" s="21" t="s">
        <v>156</v>
      </c>
      <c r="B363" s="22" t="s">
        <v>152</v>
      </c>
      <c r="C363" s="22" t="s">
        <v>51</v>
      </c>
      <c r="D363" s="27" t="s">
        <v>351</v>
      </c>
      <c r="E363" s="25"/>
      <c r="F363" s="25">
        <f>F364+F365</f>
        <v>2572.4</v>
      </c>
      <c r="G363" s="25">
        <f>G364+G365</f>
        <v>2485</v>
      </c>
      <c r="H363" s="25">
        <f>H364+H365</f>
        <v>2485</v>
      </c>
    </row>
    <row r="364" spans="1:8" ht="15.75">
      <c r="A364" s="23" t="s">
        <v>110</v>
      </c>
      <c r="B364" s="22" t="s">
        <v>152</v>
      </c>
      <c r="C364" s="22" t="s">
        <v>51</v>
      </c>
      <c r="D364" s="27" t="s">
        <v>351</v>
      </c>
      <c r="E364" s="25">
        <v>200</v>
      </c>
      <c r="F364" s="25">
        <v>12.8</v>
      </c>
      <c r="G364" s="25">
        <v>11</v>
      </c>
      <c r="H364" s="25">
        <v>11</v>
      </c>
    </row>
    <row r="365" spans="1:8" ht="15.75">
      <c r="A365" s="21" t="s">
        <v>85</v>
      </c>
      <c r="B365" s="22" t="s">
        <v>152</v>
      </c>
      <c r="C365" s="22" t="s">
        <v>51</v>
      </c>
      <c r="D365" s="27" t="s">
        <v>351</v>
      </c>
      <c r="E365" s="25">
        <v>300</v>
      </c>
      <c r="F365" s="25">
        <v>2559.6</v>
      </c>
      <c r="G365" s="25">
        <v>2474</v>
      </c>
      <c r="H365" s="25">
        <v>2474</v>
      </c>
    </row>
    <row r="366" spans="1:8" ht="15.75">
      <c r="A366" s="23" t="s">
        <v>157</v>
      </c>
      <c r="B366" s="22" t="s">
        <v>152</v>
      </c>
      <c r="C366" s="22" t="s">
        <v>51</v>
      </c>
      <c r="D366" s="27" t="s">
        <v>352</v>
      </c>
      <c r="E366" s="25"/>
      <c r="F366" s="25">
        <f>F367</f>
        <v>1192.5</v>
      </c>
      <c r="G366" s="25">
        <f>G367</f>
        <v>1344</v>
      </c>
      <c r="H366" s="25">
        <f>H367</f>
        <v>1344</v>
      </c>
    </row>
    <row r="367" spans="1:8" ht="15.75">
      <c r="A367" s="21" t="s">
        <v>85</v>
      </c>
      <c r="B367" s="22" t="s">
        <v>152</v>
      </c>
      <c r="C367" s="22" t="s">
        <v>51</v>
      </c>
      <c r="D367" s="27" t="s">
        <v>352</v>
      </c>
      <c r="E367" s="25">
        <v>200</v>
      </c>
      <c r="F367" s="25">
        <v>1192.5</v>
      </c>
      <c r="G367" s="25">
        <v>1344</v>
      </c>
      <c r="H367" s="25">
        <v>1344</v>
      </c>
    </row>
    <row r="368" spans="1:8" ht="15.75">
      <c r="A368" s="21" t="s">
        <v>158</v>
      </c>
      <c r="B368" s="22" t="s">
        <v>152</v>
      </c>
      <c r="C368" s="22" t="s">
        <v>51</v>
      </c>
      <c r="D368" s="27" t="s">
        <v>353</v>
      </c>
      <c r="E368" s="25"/>
      <c r="F368" s="25">
        <f>F369+F370</f>
        <v>2709.1</v>
      </c>
      <c r="G368" s="25">
        <f>G369+G370</f>
        <v>3134</v>
      </c>
      <c r="H368" s="25">
        <f>H369+H370</f>
        <v>3134</v>
      </c>
    </row>
    <row r="369" spans="1:8" ht="15.75">
      <c r="A369" s="23" t="s">
        <v>110</v>
      </c>
      <c r="B369" s="22" t="s">
        <v>152</v>
      </c>
      <c r="C369" s="22" t="s">
        <v>51</v>
      </c>
      <c r="D369" s="27" t="s">
        <v>353</v>
      </c>
      <c r="E369" s="25">
        <v>200</v>
      </c>
      <c r="F369" s="25">
        <v>13.5</v>
      </c>
      <c r="G369" s="25">
        <v>9</v>
      </c>
      <c r="H369" s="25">
        <v>9</v>
      </c>
    </row>
    <row r="370" spans="1:8" ht="15.75">
      <c r="A370" s="21" t="s">
        <v>85</v>
      </c>
      <c r="B370" s="22" t="s">
        <v>152</v>
      </c>
      <c r="C370" s="22" t="s">
        <v>51</v>
      </c>
      <c r="D370" s="27" t="s">
        <v>353</v>
      </c>
      <c r="E370" s="25">
        <v>300</v>
      </c>
      <c r="F370" s="25">
        <v>2695.6</v>
      </c>
      <c r="G370" s="25">
        <v>3125</v>
      </c>
      <c r="H370" s="25">
        <v>3125</v>
      </c>
    </row>
    <row r="371" spans="1:8" ht="15.75">
      <c r="A371" s="17" t="s">
        <v>86</v>
      </c>
      <c r="B371" s="16">
        <v>11</v>
      </c>
      <c r="C371" s="16"/>
      <c r="D371" s="16"/>
      <c r="E371" s="16"/>
      <c r="F371" s="16">
        <f aca="true" t="shared" si="60" ref="F371:H377">F372</f>
        <v>195</v>
      </c>
      <c r="G371" s="16">
        <f t="shared" si="60"/>
        <v>190</v>
      </c>
      <c r="H371" s="16">
        <f t="shared" si="60"/>
        <v>190</v>
      </c>
    </row>
    <row r="372" spans="1:8" ht="15.75">
      <c r="A372" s="21" t="s">
        <v>87</v>
      </c>
      <c r="B372" s="27">
        <v>11</v>
      </c>
      <c r="C372" s="22" t="s">
        <v>43</v>
      </c>
      <c r="D372" s="27"/>
      <c r="E372" s="22"/>
      <c r="F372" s="25">
        <f t="shared" si="60"/>
        <v>195</v>
      </c>
      <c r="G372" s="16">
        <f t="shared" si="60"/>
        <v>190</v>
      </c>
      <c r="H372" s="16">
        <f t="shared" si="60"/>
        <v>190</v>
      </c>
    </row>
    <row r="373" spans="1:8" ht="31.5">
      <c r="A373" s="41" t="s">
        <v>206</v>
      </c>
      <c r="B373" s="22" t="s">
        <v>88</v>
      </c>
      <c r="C373" s="22" t="s">
        <v>43</v>
      </c>
      <c r="D373" s="27" t="s">
        <v>309</v>
      </c>
      <c r="E373" s="22"/>
      <c r="F373" s="25">
        <f t="shared" si="60"/>
        <v>195</v>
      </c>
      <c r="G373" s="25">
        <f t="shared" si="60"/>
        <v>190</v>
      </c>
      <c r="H373" s="25">
        <f t="shared" si="60"/>
        <v>190</v>
      </c>
    </row>
    <row r="374" spans="1:8" ht="15.75">
      <c r="A374" s="21" t="s">
        <v>207</v>
      </c>
      <c r="B374" s="22" t="s">
        <v>88</v>
      </c>
      <c r="C374" s="22" t="s">
        <v>43</v>
      </c>
      <c r="D374" s="29" t="s">
        <v>310</v>
      </c>
      <c r="E374" s="22"/>
      <c r="F374" s="25">
        <f t="shared" si="60"/>
        <v>195</v>
      </c>
      <c r="G374" s="25">
        <f t="shared" si="60"/>
        <v>190</v>
      </c>
      <c r="H374" s="25">
        <f t="shared" si="60"/>
        <v>190</v>
      </c>
    </row>
    <row r="375" spans="1:8" ht="15.75">
      <c r="A375" s="21" t="s">
        <v>110</v>
      </c>
      <c r="B375" s="22" t="s">
        <v>88</v>
      </c>
      <c r="C375" s="22" t="s">
        <v>43</v>
      </c>
      <c r="D375" s="29" t="s">
        <v>310</v>
      </c>
      <c r="E375" s="22" t="s">
        <v>49</v>
      </c>
      <c r="F375" s="25">
        <v>195</v>
      </c>
      <c r="G375" s="25">
        <v>190</v>
      </c>
      <c r="H375" s="25">
        <v>190</v>
      </c>
    </row>
    <row r="376" spans="1:8" ht="15.75">
      <c r="A376" s="17" t="s">
        <v>89</v>
      </c>
      <c r="B376" s="55">
        <v>12</v>
      </c>
      <c r="C376" s="54"/>
      <c r="F376" s="16">
        <f>F377</f>
        <v>300</v>
      </c>
      <c r="G376" s="16">
        <f t="shared" si="60"/>
        <v>300</v>
      </c>
      <c r="H376" s="16">
        <f t="shared" si="60"/>
        <v>300</v>
      </c>
    </row>
    <row r="377" spans="1:8" ht="15.75">
      <c r="A377" s="21" t="s">
        <v>90</v>
      </c>
      <c r="B377" s="56">
        <v>12</v>
      </c>
      <c r="C377" s="56" t="s">
        <v>45</v>
      </c>
      <c r="D377" s="2"/>
      <c r="F377" s="25">
        <f>F378</f>
        <v>300</v>
      </c>
      <c r="G377" s="25">
        <f t="shared" si="60"/>
        <v>300</v>
      </c>
      <c r="H377" s="25">
        <f t="shared" si="60"/>
        <v>300</v>
      </c>
    </row>
    <row r="378" spans="1:8" ht="15.75">
      <c r="A378" s="21" t="s">
        <v>148</v>
      </c>
      <c r="B378" s="56" t="s">
        <v>66</v>
      </c>
      <c r="C378" s="56" t="s">
        <v>45</v>
      </c>
      <c r="D378" s="2" t="s">
        <v>237</v>
      </c>
      <c r="F378" s="25">
        <f>F379</f>
        <v>300</v>
      </c>
      <c r="G378" s="74">
        <f aca="true" t="shared" si="61" ref="G378:H380">G379</f>
        <v>300</v>
      </c>
      <c r="H378" s="74">
        <f t="shared" si="61"/>
        <v>300</v>
      </c>
    </row>
    <row r="379" spans="1:8" ht="15.75">
      <c r="A379" s="21" t="s">
        <v>159</v>
      </c>
      <c r="B379" s="56" t="s">
        <v>66</v>
      </c>
      <c r="C379" s="56" t="s">
        <v>45</v>
      </c>
      <c r="D379" s="27" t="s">
        <v>238</v>
      </c>
      <c r="F379" s="25">
        <f>F380</f>
        <v>300</v>
      </c>
      <c r="G379" s="68">
        <f t="shared" si="61"/>
        <v>300</v>
      </c>
      <c r="H379" s="68">
        <f t="shared" si="61"/>
        <v>300</v>
      </c>
    </row>
    <row r="380" spans="1:8" ht="15.75">
      <c r="A380" s="21" t="s">
        <v>112</v>
      </c>
      <c r="B380" s="52" t="s">
        <v>66</v>
      </c>
      <c r="C380" s="47" t="s">
        <v>45</v>
      </c>
      <c r="D380" s="53" t="s">
        <v>239</v>
      </c>
      <c r="E380" s="49"/>
      <c r="F380" s="25">
        <f>F381</f>
        <v>300</v>
      </c>
      <c r="G380" s="68">
        <f t="shared" si="61"/>
        <v>300</v>
      </c>
      <c r="H380" s="68">
        <f t="shared" si="61"/>
        <v>300</v>
      </c>
    </row>
    <row r="381" spans="1:8" ht="15.75">
      <c r="A381" s="21" t="s">
        <v>110</v>
      </c>
      <c r="B381" s="52" t="s">
        <v>66</v>
      </c>
      <c r="C381" s="47" t="s">
        <v>45</v>
      </c>
      <c r="D381" s="53" t="s">
        <v>239</v>
      </c>
      <c r="E381" s="48" t="s">
        <v>71</v>
      </c>
      <c r="F381" s="25">
        <v>300</v>
      </c>
      <c r="G381" s="25">
        <v>300</v>
      </c>
      <c r="H381" s="25">
        <v>300</v>
      </c>
    </row>
    <row r="382" spans="1:8" ht="15.75">
      <c r="A382" s="44" t="s">
        <v>211</v>
      </c>
      <c r="B382" s="26" t="s">
        <v>127</v>
      </c>
      <c r="C382" s="26"/>
      <c r="D382" s="45"/>
      <c r="E382" s="26"/>
      <c r="F382" s="16">
        <f aca="true" t="shared" si="62" ref="F382:H384">F383</f>
        <v>10</v>
      </c>
      <c r="G382" s="16">
        <f t="shared" si="62"/>
        <v>10</v>
      </c>
      <c r="H382" s="16">
        <f t="shared" si="62"/>
        <v>10</v>
      </c>
    </row>
    <row r="383" spans="1:8" ht="15.75">
      <c r="A383" s="21" t="s">
        <v>212</v>
      </c>
      <c r="B383" s="22" t="s">
        <v>127</v>
      </c>
      <c r="C383" s="22" t="s">
        <v>43</v>
      </c>
      <c r="D383" s="27"/>
      <c r="E383" s="22"/>
      <c r="F383" s="25">
        <f t="shared" si="62"/>
        <v>10</v>
      </c>
      <c r="G383" s="25">
        <f>G384</f>
        <v>10</v>
      </c>
      <c r="H383" s="25">
        <f>H384</f>
        <v>10</v>
      </c>
    </row>
    <row r="384" spans="1:8" ht="15.75">
      <c r="A384" s="21" t="s">
        <v>213</v>
      </c>
      <c r="B384" s="22" t="s">
        <v>127</v>
      </c>
      <c r="C384" s="22" t="s">
        <v>43</v>
      </c>
      <c r="D384" s="27" t="s">
        <v>311</v>
      </c>
      <c r="E384" s="22"/>
      <c r="F384" s="25">
        <f t="shared" si="62"/>
        <v>10</v>
      </c>
      <c r="G384" s="25">
        <f>G385</f>
        <v>10</v>
      </c>
      <c r="H384" s="25">
        <f>H385</f>
        <v>10</v>
      </c>
    </row>
    <row r="385" spans="1:8" ht="15.75">
      <c r="A385" s="21" t="s">
        <v>214</v>
      </c>
      <c r="B385" s="22" t="s">
        <v>127</v>
      </c>
      <c r="C385" s="22" t="s">
        <v>43</v>
      </c>
      <c r="D385" s="27" t="s">
        <v>311</v>
      </c>
      <c r="E385" s="22" t="s">
        <v>215</v>
      </c>
      <c r="F385" s="25">
        <v>10</v>
      </c>
      <c r="G385" s="25">
        <v>10</v>
      </c>
      <c r="H385" s="25">
        <v>10</v>
      </c>
    </row>
    <row r="386" spans="1:8" ht="31.5">
      <c r="A386" s="17" t="s">
        <v>91</v>
      </c>
      <c r="B386" s="16">
        <v>14</v>
      </c>
      <c r="C386" s="16"/>
      <c r="D386" s="16"/>
      <c r="E386" s="16"/>
      <c r="F386" s="16">
        <f>F387+F392</f>
        <v>1494.1</v>
      </c>
      <c r="G386" s="16">
        <f>G387+G392</f>
        <v>1508.4</v>
      </c>
      <c r="H386" s="16">
        <f>H387+H392</f>
        <v>1508.4</v>
      </c>
    </row>
    <row r="387" spans="1:8" ht="31.5">
      <c r="A387" s="23" t="s">
        <v>92</v>
      </c>
      <c r="B387" s="25">
        <v>14</v>
      </c>
      <c r="C387" s="24" t="s">
        <v>43</v>
      </c>
      <c r="D387" s="16"/>
      <c r="E387" s="16"/>
      <c r="F387" s="25">
        <f aca="true" t="shared" si="63" ref="F387:H390">F388</f>
        <v>652.1</v>
      </c>
      <c r="G387" s="25">
        <f t="shared" si="63"/>
        <v>656.4</v>
      </c>
      <c r="H387" s="25">
        <f t="shared" si="63"/>
        <v>656.4</v>
      </c>
    </row>
    <row r="388" spans="1:8" ht="31.5">
      <c r="A388" s="23" t="s">
        <v>160</v>
      </c>
      <c r="B388" s="25">
        <v>14</v>
      </c>
      <c r="C388" s="24" t="s">
        <v>43</v>
      </c>
      <c r="D388" s="25" t="s">
        <v>221</v>
      </c>
      <c r="E388" s="16"/>
      <c r="F388" s="25">
        <f t="shared" si="63"/>
        <v>652.1</v>
      </c>
      <c r="G388" s="25">
        <f aca="true" t="shared" si="64" ref="G388:H395">G389</f>
        <v>656.4</v>
      </c>
      <c r="H388" s="25">
        <f t="shared" si="64"/>
        <v>656.4</v>
      </c>
    </row>
    <row r="389" spans="1:8" ht="15.75">
      <c r="A389" s="23" t="s">
        <v>161</v>
      </c>
      <c r="B389" s="25">
        <v>14</v>
      </c>
      <c r="C389" s="24" t="s">
        <v>43</v>
      </c>
      <c r="D389" s="25" t="s">
        <v>312</v>
      </c>
      <c r="E389" s="16"/>
      <c r="F389" s="25">
        <f t="shared" si="63"/>
        <v>652.1</v>
      </c>
      <c r="G389" s="25">
        <f t="shared" si="64"/>
        <v>656.4</v>
      </c>
      <c r="H389" s="25">
        <f t="shared" si="64"/>
        <v>656.4</v>
      </c>
    </row>
    <row r="390" spans="1:8" ht="31.5">
      <c r="A390" s="23" t="s">
        <v>93</v>
      </c>
      <c r="B390" s="25">
        <v>14</v>
      </c>
      <c r="C390" s="24" t="s">
        <v>43</v>
      </c>
      <c r="D390" s="25" t="s">
        <v>313</v>
      </c>
      <c r="E390" s="25"/>
      <c r="F390" s="25">
        <f t="shared" si="63"/>
        <v>652.1</v>
      </c>
      <c r="G390" s="25">
        <f t="shared" si="64"/>
        <v>656.4</v>
      </c>
      <c r="H390" s="25">
        <f t="shared" si="64"/>
        <v>656.4</v>
      </c>
    </row>
    <row r="391" spans="1:8" ht="15.75">
      <c r="A391" s="21" t="s">
        <v>94</v>
      </c>
      <c r="B391" s="25">
        <v>14</v>
      </c>
      <c r="C391" s="24" t="s">
        <v>43</v>
      </c>
      <c r="D391" s="25" t="s">
        <v>313</v>
      </c>
      <c r="E391" s="25">
        <v>510</v>
      </c>
      <c r="F391" s="25">
        <v>652.1</v>
      </c>
      <c r="G391" s="25">
        <v>656.4</v>
      </c>
      <c r="H391" s="25">
        <v>656.4</v>
      </c>
    </row>
    <row r="392" spans="1:8" ht="15.75">
      <c r="A392" s="21" t="s">
        <v>208</v>
      </c>
      <c r="B392" s="25">
        <v>14</v>
      </c>
      <c r="C392" s="24" t="s">
        <v>45</v>
      </c>
      <c r="D392" s="25"/>
      <c r="E392" s="25"/>
      <c r="F392" s="25">
        <f>F393</f>
        <v>842</v>
      </c>
      <c r="G392" s="25">
        <f t="shared" si="64"/>
        <v>852</v>
      </c>
      <c r="H392" s="25">
        <f t="shared" si="64"/>
        <v>852</v>
      </c>
    </row>
    <row r="393" spans="1:8" ht="31.5">
      <c r="A393" s="23" t="s">
        <v>91</v>
      </c>
      <c r="B393" s="25">
        <v>14</v>
      </c>
      <c r="C393" s="24" t="s">
        <v>45</v>
      </c>
      <c r="D393" s="25" t="s">
        <v>221</v>
      </c>
      <c r="E393" s="25"/>
      <c r="F393" s="25">
        <f>F394</f>
        <v>842</v>
      </c>
      <c r="G393" s="25">
        <f t="shared" si="64"/>
        <v>852</v>
      </c>
      <c r="H393" s="25">
        <f t="shared" si="64"/>
        <v>852</v>
      </c>
    </row>
    <row r="394" spans="1:8" ht="15.75">
      <c r="A394" s="21" t="s">
        <v>209</v>
      </c>
      <c r="B394" s="25">
        <v>14</v>
      </c>
      <c r="C394" s="24" t="s">
        <v>45</v>
      </c>
      <c r="D394" s="25" t="s">
        <v>314</v>
      </c>
      <c r="E394" s="25"/>
      <c r="F394" s="25">
        <f>F395</f>
        <v>842</v>
      </c>
      <c r="G394" s="25">
        <f t="shared" si="64"/>
        <v>852</v>
      </c>
      <c r="H394" s="25">
        <f t="shared" si="64"/>
        <v>852</v>
      </c>
    </row>
    <row r="395" spans="1:8" ht="31.5">
      <c r="A395" s="21" t="s">
        <v>210</v>
      </c>
      <c r="B395" s="25">
        <v>14</v>
      </c>
      <c r="C395" s="24" t="s">
        <v>45</v>
      </c>
      <c r="D395" s="25" t="s">
        <v>315</v>
      </c>
      <c r="E395" s="25"/>
      <c r="F395" s="25">
        <f>F396</f>
        <v>842</v>
      </c>
      <c r="G395" s="25">
        <f t="shared" si="64"/>
        <v>852</v>
      </c>
      <c r="H395" s="25">
        <f t="shared" si="64"/>
        <v>852</v>
      </c>
    </row>
    <row r="396" spans="1:8" ht="15.75">
      <c r="A396" s="21" t="s">
        <v>209</v>
      </c>
      <c r="B396" s="25">
        <v>14</v>
      </c>
      <c r="C396" s="24" t="s">
        <v>45</v>
      </c>
      <c r="D396" s="25" t="s">
        <v>315</v>
      </c>
      <c r="E396" s="25">
        <v>510</v>
      </c>
      <c r="F396" s="25">
        <v>842</v>
      </c>
      <c r="G396" s="69">
        <v>852</v>
      </c>
      <c r="H396" s="69">
        <v>852</v>
      </c>
    </row>
    <row r="397" spans="6:8" ht="12.75">
      <c r="F397" s="66"/>
      <c r="G397" s="65"/>
      <c r="H397" s="69"/>
    </row>
    <row r="398" spans="6:8" ht="12.75">
      <c r="F398" s="66"/>
      <c r="G398" s="66"/>
      <c r="H398" s="75"/>
    </row>
    <row r="399" spans="1:8" ht="15.75">
      <c r="A399" s="30" t="s">
        <v>95</v>
      </c>
      <c r="F399" s="43">
        <f>F6+F74+F80+F108+F164+F186+F299+F346+F371+F376+F382+F386</f>
        <v>187306</v>
      </c>
      <c r="G399" s="43">
        <f>G6+G74+G80+G108+G164+G186+G299+G346+G371+G376+G382+G386</f>
        <v>161613</v>
      </c>
      <c r="H399" s="43">
        <f>H6+H74+H80+H108+H164+H186+H299+H346+H371+H376+H382+H386</f>
        <v>165146.6</v>
      </c>
    </row>
    <row r="400" spans="7:8" ht="12.75">
      <c r="G400" s="32"/>
      <c r="H400" s="65"/>
    </row>
    <row r="401" spans="7:8" ht="12.75">
      <c r="G401" s="32"/>
      <c r="H401" s="65"/>
    </row>
    <row r="402" ht="12.75">
      <c r="F402" s="32"/>
    </row>
    <row r="403" ht="12.75">
      <c r="F403" s="32"/>
    </row>
    <row r="404" spans="2:6" ht="15.75">
      <c r="B404" s="20"/>
      <c r="C404" s="20"/>
      <c r="D404" s="16"/>
      <c r="E404" s="16"/>
      <c r="F404" s="43"/>
    </row>
    <row r="405" ht="12.75">
      <c r="F405" s="32"/>
    </row>
    <row r="406" ht="12.75">
      <c r="F406" s="32"/>
    </row>
  </sheetData>
  <sheetProtection/>
  <mergeCells count="8">
    <mergeCell ref="A2:F2"/>
    <mergeCell ref="A4:A5"/>
    <mergeCell ref="B4:B5"/>
    <mergeCell ref="C4:C5"/>
    <mergeCell ref="D4:D5"/>
    <mergeCell ref="E4:E5"/>
    <mergeCell ref="F4:H4"/>
    <mergeCell ref="G3:H3"/>
  </mergeCells>
  <printOptions/>
  <pageMargins left="0.7480314960629921" right="0.7480314960629921" top="0.984251968503937" bottom="0.984251968503937" header="0.5118110236220472" footer="0.5118110236220472"/>
  <pageSetup fitToHeight="5" horizontalDpi="600" verticalDpi="600" orientation="portrait" paperSize="9" scale="59" r:id="rId1"/>
  <rowBreaks count="1" manualBreakCount="1">
    <brk id="3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2019-01-28T07:16:24Z</cp:lastPrinted>
  <dcterms:created xsi:type="dcterms:W3CDTF">2006-12-14T13:07:44Z</dcterms:created>
  <dcterms:modified xsi:type="dcterms:W3CDTF">2019-01-28T07:39:23Z</dcterms:modified>
  <cp:category/>
  <cp:version/>
  <cp:contentType/>
  <cp:contentStatus/>
</cp:coreProperties>
</file>